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Армат\Desktop\"/>
    </mc:Choice>
  </mc:AlternateContent>
  <bookViews>
    <workbookView xWindow="360" yWindow="375" windowWidth="15570" windowHeight="9315"/>
  </bookViews>
  <sheets>
    <sheet name="іске асыру туралы есеп " sheetId="3" r:id="rId1"/>
    <sheet name="ведомствоаралық" sheetId="4" r:id="rId2"/>
    <sheet name="қаржы игеру" sheetId="6" r:id="rId3"/>
  </sheets>
  <externalReferences>
    <externalReference r:id="rId4"/>
  </externalReferences>
  <definedNames>
    <definedName name="_xlnm._FilterDatabase" localSheetId="0" hidden="1">'іске асыру туралы есеп '!$A$12:$K$36</definedName>
    <definedName name="коэф">[1]Лист1!$A$1:$A$3</definedName>
    <definedName name="_xlnm.Print_Area" localSheetId="1">ведомствоаралық!$A$1:$C$8</definedName>
    <definedName name="_xlnm.Print_Area" localSheetId="0">'іске асыру туралы есеп '!$A$1:$K$43</definedName>
  </definedNames>
  <calcPr calcId="152511"/>
  <customWorkbookViews>
    <customWorkbookView name="Mr - Личное представление" guid="{E7129CE7-4825-406B-B5A0-6EAE6EA84510}" mergeInterval="0" personalView="1" maximized="1" xWindow="1" yWindow="1" windowWidth="1920" windowHeight="890" activeSheetId="3"/>
    <customWorkbookView name="Your User Name - Личное представление" guid="{92ED3184-A921-46BE-8E88-C0393FDB8843}" mergeInterval="0" personalView="1" maximized="1" xWindow="1" yWindow="1" windowWidth="1280" windowHeight="741" activeSheetId="1"/>
    <customWorkbookView name="2 - Личное представление" guid="{5EB93912-61E0-406F-A96C-289EBE1A2CB6}" mergeInterval="0" personalView="1" maximized="1" xWindow="1" yWindow="1" windowWidth="1440" windowHeight="637" activeSheetId="1"/>
  </customWorkbookViews>
</workbook>
</file>

<file path=xl/calcChain.xml><?xml version="1.0" encoding="utf-8"?>
<calcChain xmlns="http://schemas.openxmlformats.org/spreadsheetml/2006/main">
  <c r="H37" i="3" l="1"/>
  <c r="G37" i="3"/>
  <c r="H41" i="3"/>
  <c r="G41" i="3"/>
  <c r="H40" i="3"/>
  <c r="G40" i="3"/>
  <c r="H39" i="3"/>
  <c r="G39" i="3"/>
  <c r="H38" i="3"/>
  <c r="G38" i="3"/>
  <c r="F40" i="3"/>
  <c r="F39" i="3"/>
  <c r="F38" i="3"/>
  <c r="F37" i="3"/>
  <c r="C9" i="6" l="1"/>
  <c r="B9" i="6"/>
  <c r="O11" i="3"/>
  <c r="N11" i="3"/>
  <c r="P11" i="3" l="1"/>
  <c r="N10" i="3" l="1"/>
  <c r="O10" i="3"/>
  <c r="P10" i="3" l="1"/>
</calcChain>
</file>

<file path=xl/sharedStrings.xml><?xml version="1.0" encoding="utf-8"?>
<sst xmlns="http://schemas.openxmlformats.org/spreadsheetml/2006/main" count="174" uniqueCount="91">
  <si>
    <t>х</t>
  </si>
  <si>
    <t>%</t>
  </si>
  <si>
    <t>РБ</t>
  </si>
  <si>
    <t>№</t>
  </si>
  <si>
    <t xml:space="preserve"> 30.1</t>
  </si>
  <si>
    <t xml:space="preserve"> - </t>
  </si>
  <si>
    <t>Батыс Қазақстан облысының  2016-2020 жылдарға арналған аумағын дамыту бағдарламасын іске асыру туралы есеп</t>
  </si>
  <si>
    <t xml:space="preserve">Есепті жыл </t>
  </si>
  <si>
    <t xml:space="preserve">Мемлекеттік орган </t>
  </si>
  <si>
    <t>1. Бағдарламаны іске асыру барысы туралы ақпарат</t>
  </si>
  <si>
    <t xml:space="preserve">Атауы </t>
  </si>
  <si>
    <t>Өлшем бірлігі</t>
  </si>
  <si>
    <t>Ақпарат көзі</t>
  </si>
  <si>
    <t>Жауапты орындаушылар</t>
  </si>
  <si>
    <t>Орындалуы</t>
  </si>
  <si>
    <t>Базалық (бастапқы) мәні</t>
  </si>
  <si>
    <t>2017 жылғы факт</t>
  </si>
  <si>
    <t>Қаржыландыру көзі</t>
  </si>
  <si>
    <t>Бюджеттік бағдарламаның коды</t>
  </si>
  <si>
    <t>Орындалуы туралы ақпарат</t>
  </si>
  <si>
    <t>Нысаналы индикаторлар</t>
  </si>
  <si>
    <t>Іс-шаралар</t>
  </si>
  <si>
    <t>млн. теңге</t>
  </si>
  <si>
    <t>ЖБ</t>
  </si>
  <si>
    <t>2 - бағыт. Әлеуметтік сала</t>
  </si>
  <si>
    <t>2.1 мақсат - Білімнің сапасын және қолжетімділігін қамтамасыз ету, балалардың құқықтары және заңды мүдделерін қорғау жүйесінің тиімділігін арттыру</t>
  </si>
  <si>
    <t>Жұмыс істеп тұрған апатты жағдайдағы және үш ауысымды мектептер саны</t>
  </si>
  <si>
    <t>Жаратылыстану-математика пәндері бойынша мектеп бітірушілердің арасында білім беру бағдарламаларын табысты (өте жақсы/жақсы) меңгерген оқушылардың үлесі</t>
  </si>
  <si>
    <t>Мүмкіндіктері шектеулі балалардың жалпы санының ішінде балалардың инклюзивті біліммен қамтылуы</t>
  </si>
  <si>
    <t>Мемлекеттік желілер нормативіне сәйкес жалпы орта білім беру ұйымдарының жұмыс істеуін қамтамасыз ету</t>
  </si>
  <si>
    <t>Балаларды (3-6 жас) мектепке дейінгі тәрбиемен және оқытумен қамту</t>
  </si>
  <si>
    <t xml:space="preserve">оның ішінде жеке меншік мектепке дейінгі ұйымдар желілерін дамыту есебінен </t>
  </si>
  <si>
    <t>Мемлекеттік тапсырыс бойынша техникалық және кәсіптік білім беретін оқу орындары түлектері мен оқуды аяқтағаннан кейінгі бірінші жылы жұмысқа орналастырылғандарының үлесі</t>
  </si>
  <si>
    <t>ББ</t>
  </si>
  <si>
    <t>Типтік жастағы (14-24 жас) жастардың  техникалық және кәсіптік біліммен қамтылу үлесі</t>
  </si>
  <si>
    <t>Білім нысандарын күрделі жөндеу</t>
  </si>
  <si>
    <t>Мектептер құрылысы</t>
  </si>
  <si>
    <t>Инклюзивті білім беру үшін жағдай жасаған мектептердің үлесін арттыру</t>
  </si>
  <si>
    <t>Мектептерді пән кабинеттерімен, оның ішінде робототехника сыныптарымен жарақтандыру</t>
  </si>
  <si>
    <t>ҰҚ</t>
  </si>
  <si>
    <t>ШИ</t>
  </si>
  <si>
    <t xml:space="preserve">Балалардың мектепке дейінгі тәрбиемен және оқумен қамтылуын арттыру </t>
  </si>
  <si>
    <t>Балабақшалар құрылысы</t>
  </si>
  <si>
    <t>ТжәнеКББ ұйымдары,  кәсіпкерлер палатасы мен жұмыс берушілер арасында кадрларды даярлау мен қайта даярлауға жағдай жасау, ТжәнеКББ ұйымдарының бітірушілерін жұмысқа орналастыруда қолдау көрсету бойынша келісім-шарттар мен келісімдер жасау.</t>
  </si>
  <si>
    <t>ТжәнеКББ ұйымдарының материалдық-техникалық базасын нығайту</t>
  </si>
  <si>
    <t>2.  Ведомствоаралық іс-қимыл</t>
  </si>
  <si>
    <t>Нысаналы индикатордың/нәтиже көрсеткішінің атауы</t>
  </si>
  <si>
    <t>Бірлесіп орындаушы орган</t>
  </si>
  <si>
    <t xml:space="preserve">Өзара іс-қимылды талдау </t>
  </si>
  <si>
    <t xml:space="preserve">2- бағыт.  Әлеуметтік сала </t>
  </si>
  <si>
    <t>4.  Қаржы қаражатын игеру</t>
  </si>
  <si>
    <t xml:space="preserve">Жоспар,             млн.теңге       </t>
  </si>
  <si>
    <t>Факт, млн.теңге</t>
  </si>
  <si>
    <t>Пайдаланбаудың себептері</t>
  </si>
  <si>
    <t>Республикалық бюджет қаражаты</t>
  </si>
  <si>
    <t>Мемлекеттік сатып алулардан үнем</t>
  </si>
  <si>
    <t>Ұлттық Қор қаражаты</t>
  </si>
  <si>
    <t>Жергілікті бюджет қаражаты</t>
  </si>
  <si>
    <t>Басқа көздер</t>
  </si>
  <si>
    <t>БАРЛЫҒЫ</t>
  </si>
  <si>
    <t>Бекітілген</t>
  </si>
  <si>
    <t>09.12.2015 ж. № 29-4</t>
  </si>
  <si>
    <t>2017 жыл</t>
  </si>
  <si>
    <t>2017 жылғы жоспар</t>
  </si>
  <si>
    <r>
      <rPr>
        <b/>
        <sz val="10"/>
        <rFont val="Times New Roman"/>
        <family val="1"/>
        <charset val="204"/>
      </rPr>
      <t>НИ орындалды.</t>
    </r>
    <r>
      <rPr>
        <sz val="10"/>
        <rFont val="Times New Roman"/>
        <family val="1"/>
        <charset val="204"/>
      </rPr>
      <t xml:space="preserve"> Жаратылыстану-математикалық бағыттағы пәндердің берілуін бақылау жүзеге асырылады: оқушылардың білім сапасы, дарынды балалармен жұмыс, әдістемелік көмек көрсетіліп, білім сапасын көтеруге бағытталған қосымша шаралар жүргізілуде.   Биология пәнінен білім сапасы - 79,2%, география пәнінен -81,6%, математика пәнінен-56,9%, физика пәнінен - 68,2%, химия пәнінен - 67,7%. </t>
    </r>
  </si>
  <si>
    <r>
      <t xml:space="preserve">НИ орындалды. </t>
    </r>
    <r>
      <rPr>
        <sz val="10"/>
        <rFont val="Times New Roman"/>
        <family val="1"/>
        <charset val="204"/>
      </rPr>
      <t>2017 жылы дамуында ерекше қажеттілікті талап ететін 810 бала анықталды, оның ішінде 0 ден 3 жасқа дейінгі – 196. Түзете – дамыта оқыту сыныптарының саны 109 құрайды. Логопедиялық бөлімшелер саны – 69. Балабақшаларда 32 инклюзивті кабинет және 18 арнайы түзету тобы (2016 жылдың деңгейінде).</t>
    </r>
  </si>
  <si>
    <r>
      <rPr>
        <b/>
        <sz val="10"/>
        <rFont val="Times New Roman"/>
        <family val="1"/>
        <charset val="204"/>
      </rPr>
      <t xml:space="preserve">НИ орындалды. </t>
    </r>
    <r>
      <rPr>
        <sz val="10"/>
        <rFont val="Times New Roman"/>
        <family val="1"/>
        <charset val="204"/>
      </rPr>
      <t xml:space="preserve">ТжКББ оқу орындары  3339 түлегінің 2002 жұмыспен қамтылды. Техникалық және кәсіптік білім беру мен мамандар даярлау бойынша Аймақтық кеңес және 9 салалық кеңестер жұмыс жасайды. Техникалық және кәсіптік білім беру ұйымдары әлеуметтік серіктестермен кадрлар даярлау туралы 1,5 мыңнан астам келісім-шарттар жасасты. 
</t>
    </r>
  </si>
  <si>
    <r>
      <rPr>
        <b/>
        <sz val="10"/>
        <rFont val="Times New Roman"/>
        <family val="1"/>
        <charset val="204"/>
      </rPr>
      <t xml:space="preserve">НИ орындалды. </t>
    </r>
    <r>
      <rPr>
        <sz val="10"/>
        <rFont val="Times New Roman"/>
        <family val="1"/>
        <charset val="204"/>
      </rPr>
      <t xml:space="preserve">ТжКББ ұйымдарында 14-24 типтік жастағы 17292 адам оқиды.  Жастарды ТжКББ ұйымдарында оқуға тарту бойынша кәсіптік үгіт-насихат жұмыстары жүргізілуде.  </t>
    </r>
  </si>
  <si>
    <r>
      <rPr>
        <b/>
        <sz val="10"/>
        <rFont val="Times New Roman"/>
        <family val="1"/>
        <charset val="204"/>
      </rPr>
      <t xml:space="preserve">НИ орындалды. </t>
    </r>
    <r>
      <rPr>
        <sz val="10"/>
        <rFont val="Times New Roman"/>
        <family val="1"/>
        <charset val="204"/>
      </rPr>
      <t xml:space="preserve">2017 жылы мектептердің жалпы саны 380 бірлікті құрады. Білім беру ұйымдары желісінің кепілдік берілген мемлекеттік нормативіне сәйкес, сонымен қатар мектеп жасындағы балалар санының көбеюіне байланысты  7 елді мекенде орта мектеп ашу қажеттілігі туындады. Аталмыш елді мекендердің оқушылары 100% жеткізумен қамтылған. </t>
    </r>
    <r>
      <rPr>
        <b/>
        <sz val="10"/>
        <rFont val="Times New Roman"/>
        <family val="1"/>
        <charset val="204"/>
      </rPr>
      <t xml:space="preserve">
</t>
    </r>
    <r>
      <rPr>
        <sz val="10"/>
        <rFont val="Times New Roman"/>
        <family val="1"/>
        <charset val="204"/>
      </rPr>
      <t xml:space="preserve">
</t>
    </r>
  </si>
  <si>
    <t xml:space="preserve">464 067 261 062       464 026                </t>
  </si>
  <si>
    <t>2017 жылы 16 білім нысанын күрделі жөндеуге қаражат бөлінді, соның ішінде 7 мектеп, 7 балабақша және 2 қосымша білім беру ұйымы.</t>
  </si>
  <si>
    <t>ТжәнеКББ ұйымдарының ғимараттарын қайта құру және күрделі жөндеу жүргізу</t>
  </si>
  <si>
    <t>271 086  271 079</t>
  </si>
  <si>
    <t>464 009     464 009</t>
  </si>
  <si>
    <t>271 037      464 067</t>
  </si>
  <si>
    <t xml:space="preserve">2017 жылы Ұлттық қор қаражаты есебінен - 2 мектеп, шетел инвестициялары есебінен - 1 мектеп, жергілікті бюджет есебінен  100 орынды мектеп-интернат құрылысы аяқталды. Ұлттық қор қаражаты есебінен 2 мектеп, республикалық бюджет есебінен 1 мектеп құрылысы жалғасуда.
</t>
  </si>
  <si>
    <t xml:space="preserve">237 мектепте инклюзивті білім беруге жағдай жасалған (2016 жылмен салыстырғанда 1 бірлікке көп). Оның ішінде 206 мектеп мүмкіндігі шектеулі балаларды қолдауға арналған ішкі түзету жұмыстарымен қамтылса, 31 мектеп психологиялық-педагогикалық түзету кабинеттері көмегі арқылы ішкі түзету жұмыстарымен қамтылған.  Мектепке дейінгі жастағы балалардың инклюзивті білім алуы үшін 97 мектепке дейінгі ұйымда жағдай жасалған (2016 жылмен салыстырғанда 11 бірлікке көп). Балаларды қамту мектептердегі дефектологтардың санының  4 бірлікке, логопедтердің санының 1 бірлікке көбеюі есебінен өсті.  </t>
  </si>
  <si>
    <t>Облыстың мектепке  дейінгі  ұйымдарында мемлекеттік тапсырысты орналастыруға 6615,0 млн. теңге бөлінді, соның ішінде мемлекеттік балабақшаларда мемлекеттік тапсырысты іске асыруға 28050 орынға 6059,1 млн. теңге;                                                                                                                                                          37 жеке балабақшада мемлекеттік тапсырысты іске асыруға 2558 орынға 555,9 млн. теңге. 490 мектепке дейінгі ұйымдарында 30418 орынға 6614,9 млн. теңге игерілді.</t>
  </si>
  <si>
    <t>Кәсіпкерлер палатасы, Білім басқармасы және ТжКББ ұйымдары арасында кадрларды даярлауда және қайта даярлауда қажетті жағдай жасау, әлеуметтік серіктестіктің негіздерін дамыту, түлектерді жұмысқа орналастыру бойынша келісімшарт жасалған.  Кәсіпкерлік Палатасы,  Білім басқармасы және ТжКББ ұйымдарымен бірлесіп «Дуальды оқытуды енгізу» Жол картасы құрастырылды. Дуальды оқыту ТжКББ ұйымдарының 26 оқу орнында іске асырылуда, 1657 адамды қамтумен. 78 өндірістік кәсіпорындарымен дуальды оқытуды пайдалану жөнінде келісімдер жасалды.</t>
  </si>
  <si>
    <t>2017 жылы ТжКББ ұйымдарының материалдық-техникалық базасын нығайтуына 1047,5 млн теңге бағытталды.</t>
  </si>
  <si>
    <t>Ақжайық аграрлық-техникалық колледжінің терезе блоктарының күрделі жөндеуі жүргізілді.</t>
  </si>
  <si>
    <t>ведомстволық есеп</t>
  </si>
  <si>
    <r>
      <t xml:space="preserve">НИ орындалды. </t>
    </r>
    <r>
      <rPr>
        <sz val="10"/>
        <rFont val="Times New Roman"/>
        <family val="1"/>
        <charset val="204"/>
      </rPr>
      <t>320 орындық балабақша (Бөрлі ауданының Ақсай қаласында), 50 орындық балабақша (Бөрлі ауданының Кеңтүбек ауылында) құрылысы, сонымен бірге 50 орындық 1 «мектеп-балабақша» кешен (Зеленов ауданының Үлкен Шаған ауылында),  15 орындық 1 шағын орталық (Зеленов ауданындағы Қаражар бастауыш мектебінде), 20 жеке балабақша (Зеленов ауданы - 3 (350 орын), Теректі ауданы - 1 (45 орын), Орал қаласы - 16 (1203 орын)) ашу есебінен.</t>
    </r>
  </si>
  <si>
    <t>2017 жылы 2 балабақша салынды:                                                                                          - шетел инвестиция есебінен Бөрлі ауданының Ақсай қаласындағы 320 орындық балабақша;                                                                                                                                                - жергілікті  бюджет есебінен  Бөрлі ауданының Кеңтүбек ауылында 50 орындық балабақша.</t>
  </si>
  <si>
    <r>
      <t xml:space="preserve">НИ орындалмады.  </t>
    </r>
    <r>
      <rPr>
        <sz val="10"/>
        <rFont val="Times New Roman"/>
        <family val="1"/>
        <charset val="204"/>
      </rPr>
      <t>2016-2017 оқу жылы</t>
    </r>
    <r>
      <rPr>
        <b/>
        <sz val="10"/>
        <rFont val="Times New Roman"/>
        <family val="1"/>
        <charset val="204"/>
      </rPr>
      <t xml:space="preserve"> </t>
    </r>
    <r>
      <rPr>
        <sz val="10"/>
        <rFont val="Times New Roman"/>
        <family val="1"/>
        <charset val="204"/>
      </rPr>
      <t xml:space="preserve">апаттық жағдайдағы 1 мектеп,   үш ауысымда жұмыс жасайтын 4 мектеп  жұмыс жасады. 2017-2018 оқу жылы ұлттық білім деректер қорының мәліметіне сәйкес қосымша 4  апатты жағдайдағы мектеп және 2 үш ауысымда оқитын мектеп анықталды.                                                                                                                                2017 жылы апаттылықты және үш ауысымдықты жою мақсатында Орал қаласында 2 мектеп салынды. Бүгінге 4 апатты жағдайдағы және 5 үш ауысымды мектеп жұмыс жасайды. </t>
    </r>
    <r>
      <rPr>
        <b/>
        <sz val="10"/>
        <rFont val="Times New Roman"/>
        <family val="1"/>
        <charset val="204"/>
      </rPr>
      <t xml:space="preserve">
</t>
    </r>
  </si>
  <si>
    <t xml:space="preserve">Жоспар - 3, нақты - 9. 2017 жылы апаттылықты және үш ауысымдықты жою мақсатында Орал қаласында 2 мектеп салынды. 4 мектеп құрылысы жалғасуда. 
</t>
  </si>
  <si>
    <t>Білім басқармасы, құрылыс басқармасы</t>
  </si>
  <si>
    <t>Қазіргі кезде облыстың 159 мектепбі робототехника  сыныптарымен жабдықталған. Мектептерде "Робототехника" элективті курстары енгізілген, оқушылардың робот құрастыруға қызығушылықтың өсу үрдісі байқалады.</t>
  </si>
  <si>
    <t>Батыс Қазақстан облысының білім басқармасы</t>
  </si>
  <si>
    <t>Мемлекеттік сатып алулардан үнем. Мердігердің келісім шарт міндеттерін орындамауы</t>
  </si>
  <si>
    <t>Барлығы,соның ішінде: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</si>
</sst>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27" x14ac:knownFonts="1">
    <font>
      <sz val="11"/>
      <color theme="1"/>
      <name val="Calibri"/>
      <family val="2"/>
      <charset val="204"/>
      <scheme val="minor"/>
    </font>
    <font>
      <sz val="10"/>
      <name val="Arial Cyr"/>
      <charset val="204"/>
    </font>
    <font>
      <sz val="10"/>
      <name val="Arial"/>
      <family val="2"/>
    </font>
    <font>
      <sz val="11"/>
      <color indexed="8"/>
      <name val="Calibri"/>
      <family val="2"/>
      <charset val="204"/>
    </font>
    <font>
      <sz val="10"/>
      <name val="Times New Roman"/>
      <family val="1"/>
      <charset val="204"/>
    </font>
    <font>
      <b/>
      <sz val="10"/>
      <name val="Times New Roman"/>
      <family val="1"/>
      <charset val="204"/>
    </font>
    <font>
      <b/>
      <sz val="12"/>
      <name val="Times New Roman"/>
      <family val="1"/>
      <charset val="204"/>
    </font>
    <font>
      <i/>
      <sz val="10"/>
      <name val="Times New Roman"/>
      <family val="1"/>
      <charset val="204"/>
    </font>
    <font>
      <sz val="10"/>
      <color theme="1"/>
      <name val="Times New Roman"/>
      <family val="1"/>
      <charset val="204"/>
    </font>
    <font>
      <sz val="12"/>
      <name val="Times New Roman"/>
      <family val="1"/>
      <charset val="204"/>
    </font>
    <font>
      <sz val="9"/>
      <name val="Times New Roman"/>
      <family val="1"/>
      <charset val="204"/>
    </font>
    <font>
      <sz val="10"/>
      <name val="Arial Cyr"/>
      <family val="2"/>
      <charset val="204"/>
    </font>
    <font>
      <sz val="11"/>
      <color rgb="FFFF0000"/>
      <name val="Calibri"/>
      <family val="2"/>
      <charset val="204"/>
      <scheme val="minor"/>
    </font>
    <font>
      <sz val="11"/>
      <name val="Calibri"/>
      <family val="2"/>
      <charset val="204"/>
      <scheme val="minor"/>
    </font>
    <font>
      <sz val="9"/>
      <color theme="1"/>
      <name val="Times New Roman"/>
      <family val="1"/>
      <charset val="204"/>
    </font>
    <font>
      <b/>
      <sz val="12"/>
      <color theme="1"/>
      <name val="Times New Roman"/>
      <family val="1"/>
      <charset val="204"/>
    </font>
    <font>
      <sz val="12"/>
      <color theme="1"/>
      <name val="Times New Roman"/>
      <family val="1"/>
      <charset val="204"/>
    </font>
    <font>
      <sz val="11"/>
      <color theme="1"/>
      <name val="Calibri"/>
      <family val="2"/>
      <charset val="204"/>
      <scheme val="minor"/>
    </font>
    <font>
      <b/>
      <sz val="12"/>
      <color indexed="8"/>
      <name val="Times New Roman"/>
      <family val="1"/>
      <charset val="204"/>
    </font>
    <font>
      <sz val="12"/>
      <name val="Arial Cyr"/>
      <charset val="204"/>
    </font>
    <font>
      <b/>
      <sz val="14"/>
      <color indexed="8"/>
      <name val="Times New Roman"/>
      <family val="1"/>
      <charset val="204"/>
    </font>
    <font>
      <sz val="13"/>
      <name val="Times New Roman"/>
      <family val="1"/>
      <charset val="204"/>
    </font>
    <font>
      <sz val="14"/>
      <name val="Arial Cyr"/>
      <charset val="204"/>
    </font>
    <font>
      <sz val="12"/>
      <color rgb="FFFF0000"/>
      <name val="Arial Cyr"/>
      <charset val="204"/>
    </font>
    <font>
      <sz val="13"/>
      <color rgb="FFFF0000"/>
      <name val="Times New Roman"/>
      <family val="1"/>
      <charset val="204"/>
    </font>
    <font>
      <sz val="9"/>
      <name val="Calibri"/>
      <family val="2"/>
      <charset val="204"/>
      <scheme val="minor"/>
    </font>
    <font>
      <b/>
      <sz val="9"/>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3">
    <xf numFmtId="0" fontId="0" fillId="0" borderId="0"/>
    <xf numFmtId="0" fontId="2" fillId="0" borderId="0"/>
    <xf numFmtId="0" fontId="1" fillId="0" borderId="0"/>
    <xf numFmtId="0" fontId="1" fillId="0" borderId="0"/>
    <xf numFmtId="164" fontId="3" fillId="0" borderId="0" applyFont="0" applyFill="0" applyBorder="0" applyAlignment="0" applyProtection="0"/>
    <xf numFmtId="0" fontId="3" fillId="0" borderId="0"/>
    <xf numFmtId="0" fontId="3" fillId="0" borderId="0"/>
    <xf numFmtId="0" fontId="1" fillId="0" borderId="0"/>
    <xf numFmtId="0" fontId="11" fillId="0" borderId="0"/>
    <xf numFmtId="0" fontId="11" fillId="0" borderId="0"/>
    <xf numFmtId="0" fontId="17" fillId="0" borderId="0"/>
    <xf numFmtId="0" fontId="1" fillId="0" borderId="0"/>
    <xf numFmtId="0" fontId="1" fillId="0" borderId="0"/>
  </cellStyleXfs>
  <cellXfs count="104">
    <xf numFmtId="0" fontId="0" fillId="0" borderId="0" xfId="0"/>
    <xf numFmtId="0" fontId="6" fillId="0" borderId="0" xfId="0" applyFont="1" applyFill="1" applyAlignment="1">
      <alignment horizontal="center" vertical="top" wrapText="1"/>
    </xf>
    <xf numFmtId="0" fontId="6" fillId="0" borderId="0" xfId="0" applyFont="1" applyFill="1" applyAlignment="1">
      <alignment horizontal="center" vertical="top"/>
    </xf>
    <xf numFmtId="0" fontId="6" fillId="0" borderId="0" xfId="0" applyFont="1" applyFill="1" applyAlignment="1">
      <alignment horizontal="center" vertical="top"/>
    </xf>
    <xf numFmtId="0" fontId="0" fillId="0" borderId="1" xfId="0" applyBorder="1"/>
    <xf numFmtId="0" fontId="4" fillId="2" borderId="1" xfId="0" applyFont="1" applyFill="1" applyBorder="1" applyAlignment="1" applyProtection="1">
      <alignment horizontal="center" vertical="center" wrapText="1"/>
      <protection locked="0"/>
    </xf>
    <xf numFmtId="0" fontId="6" fillId="0" borderId="0" xfId="0" applyFont="1" applyFill="1" applyAlignment="1">
      <alignment horizontal="center" vertical="center" wrapText="1"/>
    </xf>
    <xf numFmtId="0" fontId="9" fillId="0" borderId="0" xfId="0" applyFont="1" applyFill="1" applyAlignment="1">
      <alignment horizontal="center" vertical="center" wrapText="1"/>
    </xf>
    <xf numFmtId="165" fontId="4"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top" wrapText="1"/>
      <protection locked="0"/>
    </xf>
    <xf numFmtId="1" fontId="4" fillId="2" borderId="1" xfId="0" applyNumberFormat="1" applyFont="1" applyFill="1" applyBorder="1" applyAlignment="1" applyProtection="1">
      <alignment horizontal="center" vertical="center" wrapText="1"/>
      <protection locked="0"/>
    </xf>
    <xf numFmtId="165" fontId="4" fillId="2" borderId="1" xfId="1" applyNumberFormat="1" applyFont="1" applyFill="1" applyBorder="1" applyAlignment="1">
      <alignment horizontal="left" vertical="top" wrapText="1"/>
    </xf>
    <xf numFmtId="0" fontId="6" fillId="0" borderId="0" xfId="0" applyFont="1" applyFill="1" applyAlignment="1">
      <alignment horizontal="center" vertical="center" wrapText="1"/>
    </xf>
    <xf numFmtId="0" fontId="4" fillId="2" borderId="1" xfId="0" applyFont="1" applyFill="1" applyBorder="1" applyAlignment="1" applyProtection="1">
      <alignment horizontal="left" vertical="top" wrapText="1"/>
      <protection locked="0"/>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12" fillId="2" borderId="1" xfId="0" applyFont="1" applyFill="1" applyBorder="1"/>
    <xf numFmtId="0" fontId="5" fillId="0" borderId="1" xfId="0" applyFont="1" applyFill="1" applyBorder="1" applyAlignment="1" applyProtection="1">
      <alignment horizontal="left" vertical="top" wrapText="1"/>
      <protection locked="0"/>
    </xf>
    <xf numFmtId="0" fontId="10" fillId="0" borderId="1" xfId="0" applyFont="1" applyBorder="1" applyAlignment="1">
      <alignment horizontal="left" vertical="top" wrapText="1"/>
    </xf>
    <xf numFmtId="0" fontId="4" fillId="0" borderId="1" xfId="0" applyFont="1" applyBorder="1" applyAlignment="1">
      <alignment horizontal="justify" vertical="top" wrapTex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4"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5" fillId="2" borderId="1" xfId="0" applyFont="1" applyFill="1" applyBorder="1" applyAlignment="1">
      <alignment vertical="top" wrapText="1"/>
    </xf>
    <xf numFmtId="0" fontId="14" fillId="0" borderId="1" xfId="0" applyFont="1" applyBorder="1" applyAlignment="1">
      <alignment horizontal="center" vertical="center"/>
    </xf>
    <xf numFmtId="0" fontId="15" fillId="0" borderId="0" xfId="10" applyFont="1"/>
    <xf numFmtId="0" fontId="16" fillId="0" borderId="0" xfId="10" applyFont="1"/>
    <xf numFmtId="0" fontId="16" fillId="0" borderId="0" xfId="10" applyFont="1" applyBorder="1"/>
    <xf numFmtId="0" fontId="6" fillId="2" borderId="1" xfId="10" applyFont="1" applyFill="1" applyBorder="1" applyAlignment="1">
      <alignment horizontal="center" vertical="top" wrapText="1"/>
    </xf>
    <xf numFmtId="0" fontId="6" fillId="2" borderId="1" xfId="10" applyFont="1" applyFill="1" applyBorder="1" applyAlignment="1">
      <alignment horizontal="center" vertical="top"/>
    </xf>
    <xf numFmtId="0" fontId="15" fillId="0" borderId="0" xfId="10" applyFont="1" applyBorder="1"/>
    <xf numFmtId="0" fontId="9" fillId="2" borderId="1" xfId="10" applyFont="1" applyFill="1" applyBorder="1" applyAlignment="1">
      <alignment horizontal="center"/>
    </xf>
    <xf numFmtId="0" fontId="16" fillId="0" borderId="0" xfId="10" applyFont="1" applyBorder="1" applyAlignment="1">
      <alignment horizontal="center"/>
    </xf>
    <xf numFmtId="0" fontId="16" fillId="0" borderId="0" xfId="10" applyFont="1" applyAlignment="1">
      <alignment horizontal="center"/>
    </xf>
    <xf numFmtId="0" fontId="9" fillId="0" borderId="1" xfId="10" applyFont="1" applyBorder="1" applyAlignment="1">
      <alignment horizontal="center" vertical="top" wrapText="1"/>
    </xf>
    <xf numFmtId="0" fontId="9" fillId="0" borderId="1" xfId="10" applyFont="1" applyBorder="1" applyAlignment="1">
      <alignment vertical="top" wrapText="1"/>
    </xf>
    <xf numFmtId="0" fontId="9" fillId="0" borderId="1" xfId="10" applyFont="1" applyFill="1" applyBorder="1" applyAlignment="1">
      <alignment horizontal="justify" vertical="top" wrapText="1"/>
    </xf>
    <xf numFmtId="0" fontId="6" fillId="0" borderId="1" xfId="10" applyFont="1" applyFill="1" applyBorder="1" applyAlignment="1">
      <alignment horizontal="justify" vertical="top" wrapText="1"/>
    </xf>
    <xf numFmtId="0" fontId="19" fillId="0" borderId="0" xfId="1" applyFont="1" applyBorder="1"/>
    <xf numFmtId="0" fontId="20" fillId="0" borderId="4" xfId="1" applyFont="1" applyBorder="1" applyAlignment="1">
      <alignment horizontal="left" vertical="top"/>
    </xf>
    <xf numFmtId="165" fontId="21" fillId="0" borderId="0" xfId="1" applyNumberFormat="1" applyFont="1" applyBorder="1" applyAlignment="1">
      <alignment horizontal="right"/>
    </xf>
    <xf numFmtId="0" fontId="18" fillId="0" borderId="1" xfId="1" applyFont="1" applyBorder="1" applyAlignment="1">
      <alignment horizontal="center" vertical="center" wrapText="1"/>
    </xf>
    <xf numFmtId="165" fontId="18"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22" fillId="0" borderId="0" xfId="1" applyFont="1" applyBorder="1"/>
    <xf numFmtId="0" fontId="23" fillId="0" borderId="0" xfId="1" applyFont="1" applyBorder="1"/>
    <xf numFmtId="165" fontId="24" fillId="0" borderId="0" xfId="1" applyNumberFormat="1" applyFont="1" applyBorder="1"/>
    <xf numFmtId="165" fontId="21" fillId="0" borderId="0" xfId="1" applyNumberFormat="1" applyFont="1" applyBorder="1"/>
    <xf numFmtId="0" fontId="9" fillId="0" borderId="0" xfId="0" applyFont="1" applyFill="1" applyAlignment="1">
      <alignment horizontal="left" vertical="center" wrapText="1"/>
    </xf>
    <xf numFmtId="0" fontId="10" fillId="2"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14" fillId="0" borderId="2" xfId="0" applyFont="1" applyBorder="1" applyAlignment="1">
      <alignment horizontal="center" vertical="center"/>
    </xf>
    <xf numFmtId="165" fontId="4" fillId="3" borderId="1" xfId="0" applyNumberFormat="1" applyFont="1" applyFill="1" applyBorder="1" applyAlignment="1" applyProtection="1">
      <alignment horizontal="center" vertical="top" wrapText="1"/>
      <protection locked="0"/>
    </xf>
    <xf numFmtId="165" fontId="7" fillId="3" borderId="1" xfId="0" applyNumberFormat="1" applyFont="1" applyFill="1" applyBorder="1" applyAlignment="1" applyProtection="1">
      <alignment horizontal="center" vertical="top" wrapText="1"/>
      <protection locked="0"/>
    </xf>
    <xf numFmtId="0" fontId="13" fillId="3" borderId="1" xfId="0" applyFont="1" applyFill="1" applyBorder="1"/>
    <xf numFmtId="165" fontId="4" fillId="0" borderId="1" xfId="1" applyNumberFormat="1" applyFont="1" applyFill="1" applyBorder="1" applyAlignment="1">
      <alignment horizontal="left" vertical="top" wrapText="1"/>
    </xf>
    <xf numFmtId="0" fontId="10" fillId="0" borderId="2" xfId="0" applyFont="1" applyBorder="1" applyAlignment="1">
      <alignment horizontal="center" vertical="center"/>
    </xf>
    <xf numFmtId="0" fontId="10" fillId="4" borderId="1" xfId="0" applyFont="1" applyFill="1" applyBorder="1" applyAlignment="1">
      <alignment horizontal="left" vertical="top" wrapText="1"/>
    </xf>
    <xf numFmtId="0" fontId="10" fillId="4"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165"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3" fillId="0" borderId="0" xfId="0" applyFont="1"/>
    <xf numFmtId="0" fontId="10" fillId="4" borderId="1" xfId="0" applyFont="1" applyFill="1" applyBorder="1" applyAlignment="1">
      <alignment vertical="top" wrapText="1"/>
    </xf>
    <xf numFmtId="3" fontId="10" fillId="4"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vertical="top" wrapText="1"/>
      <protection locked="0"/>
    </xf>
    <xf numFmtId="0" fontId="10" fillId="0" borderId="1" xfId="0" applyFont="1" applyBorder="1" applyAlignment="1">
      <alignment horizontal="left" vertical="center" wrapText="1"/>
    </xf>
    <xf numFmtId="0" fontId="10" fillId="2" borderId="1" xfId="0" applyFont="1" applyFill="1" applyBorder="1" applyAlignment="1" applyProtection="1">
      <alignment horizontal="left" vertical="top" wrapText="1"/>
      <protection locked="0"/>
    </xf>
    <xf numFmtId="165" fontId="0" fillId="0" borderId="0" xfId="0" applyNumberFormat="1"/>
    <xf numFmtId="165" fontId="24" fillId="0" borderId="1" xfId="1" applyNumberFormat="1" applyFont="1" applyBorder="1" applyAlignment="1">
      <alignment vertical="top" wrapText="1"/>
    </xf>
    <xf numFmtId="165" fontId="24" fillId="0" borderId="1" xfId="1" applyNumberFormat="1" applyFont="1" applyBorder="1" applyAlignment="1">
      <alignment vertical="justify" wrapText="1"/>
    </xf>
    <xf numFmtId="165" fontId="16" fillId="0" borderId="1" xfId="0" applyNumberFormat="1" applyFont="1" applyBorder="1" applyAlignment="1">
      <alignment horizontal="center" vertical="center"/>
    </xf>
    <xf numFmtId="165" fontId="9" fillId="0" borderId="1" xfId="1" applyNumberFormat="1" applyFont="1" applyBorder="1" applyAlignment="1">
      <alignment horizontal="center" vertical="center" wrapText="1"/>
    </xf>
    <xf numFmtId="165" fontId="9" fillId="0" borderId="1" xfId="1" applyNumberFormat="1" applyFont="1" applyBorder="1" applyAlignment="1">
      <alignment vertical="top" wrapText="1"/>
    </xf>
    <xf numFmtId="165" fontId="16" fillId="0" borderId="0" xfId="0" applyNumberFormat="1" applyFont="1" applyAlignment="1">
      <alignment horizontal="center" vertical="center"/>
    </xf>
    <xf numFmtId="165" fontId="6" fillId="0" borderId="1" xfId="1" applyNumberFormat="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left" vertical="center" wrapText="1"/>
    </xf>
    <xf numFmtId="0" fontId="9" fillId="0" borderId="1" xfId="1" applyFont="1" applyBorder="1" applyAlignment="1">
      <alignment vertical="top" wrapText="1"/>
    </xf>
    <xf numFmtId="0" fontId="6" fillId="0" borderId="1" xfId="1" applyFont="1" applyBorder="1" applyAlignment="1">
      <alignment vertical="center" wrapText="1"/>
    </xf>
    <xf numFmtId="0" fontId="26" fillId="0" borderId="1" xfId="0" applyFont="1" applyBorder="1"/>
    <xf numFmtId="165" fontId="26" fillId="0" borderId="1" xfId="0" applyNumberFormat="1" applyFont="1" applyBorder="1"/>
    <xf numFmtId="0" fontId="6" fillId="0" borderId="0" xfId="0" applyFont="1" applyFill="1" applyAlignment="1">
      <alignment horizontal="center" vertical="center" wrapText="1"/>
    </xf>
    <xf numFmtId="0" fontId="9" fillId="0" borderId="0" xfId="0" applyFont="1" applyFill="1" applyAlignment="1">
      <alignment horizontal="left" vertical="center" wrapText="1"/>
    </xf>
    <xf numFmtId="0" fontId="6" fillId="0" borderId="4" xfId="6" applyFont="1" applyFill="1" applyBorder="1" applyAlignment="1">
      <alignment horizontal="center" vertical="top" wrapText="1"/>
    </xf>
    <xf numFmtId="0" fontId="5" fillId="0" borderId="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0" fillId="4" borderId="1" xfId="0" applyFont="1" applyFill="1" applyBorder="1" applyAlignment="1">
      <alignment horizontal="center" vertical="center" wrapText="1"/>
    </xf>
    <xf numFmtId="0" fontId="14" fillId="0" borderId="5" xfId="0" applyFont="1" applyBorder="1" applyAlignment="1">
      <alignment horizontal="center" vertical="center"/>
    </xf>
    <xf numFmtId="0" fontId="10" fillId="4" borderId="1" xfId="0" applyFont="1" applyFill="1" applyBorder="1" applyAlignment="1">
      <alignment horizontal="left" vertical="top" wrapText="1"/>
    </xf>
    <xf numFmtId="0" fontId="5" fillId="3" borderId="1" xfId="0" applyFont="1" applyFill="1" applyBorder="1" applyAlignment="1" applyProtection="1">
      <alignment horizontal="left" vertical="top" wrapText="1"/>
      <protection locked="0"/>
    </xf>
    <xf numFmtId="0" fontId="5" fillId="0" borderId="1" xfId="0" applyFont="1" applyFill="1" applyBorder="1" applyAlignment="1">
      <alignment horizontal="left" vertical="top" wrapText="1"/>
    </xf>
    <xf numFmtId="0" fontId="5" fillId="2"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2" borderId="1" xfId="0" applyNumberFormat="1" applyFont="1" applyFill="1" applyBorder="1" applyAlignment="1">
      <alignment vertical="top" wrapText="1"/>
    </xf>
    <xf numFmtId="0" fontId="25" fillId="0" borderId="1" xfId="0" applyFont="1" applyBorder="1" applyAlignment="1">
      <alignment vertical="top" wrapText="1"/>
    </xf>
    <xf numFmtId="0" fontId="6" fillId="0" borderId="1" xfId="10" applyFont="1" applyFill="1" applyBorder="1" applyAlignment="1">
      <alignment horizontal="left" vertical="top" wrapText="1"/>
    </xf>
    <xf numFmtId="0" fontId="9" fillId="0" borderId="0" xfId="1" applyFont="1" applyBorder="1" applyAlignment="1">
      <alignment horizontal="right"/>
    </xf>
    <xf numFmtId="0" fontId="6" fillId="0" borderId="0" xfId="1" applyFont="1" applyBorder="1" applyAlignment="1">
      <alignment horizontal="left"/>
    </xf>
  </cellXfs>
  <cellStyles count="13">
    <cellStyle name="_x0005__x001c_" xfId="5"/>
    <cellStyle name="КАНДАГАЧ тел3-33-96" xfId="1"/>
    <cellStyle name="КАНДАГАЧ тел3-33-96 2" xfId="9"/>
    <cellStyle name="Обычный" xfId="0" builtinId="0"/>
    <cellStyle name="Обычный 2" xfId="2"/>
    <cellStyle name="Обычный 2 2" xfId="11"/>
    <cellStyle name="Обычный 2 2 2" xfId="3"/>
    <cellStyle name="Обычный 2 2_План_мероприятий_ПРТ_ЗКО_06.02.2011" xfId="8"/>
    <cellStyle name="Обычный 2 4" xfId="7"/>
    <cellStyle name="Обычный 2_акимат прт" xfId="12"/>
    <cellStyle name="Обычный 3" xfId="10"/>
    <cellStyle name="Обычный_Пути достижения_20.07.2010" xfId="6"/>
    <cellStyle name="Финансовый 2" xfId="4"/>
  </cellStyles>
  <dxfs count="0"/>
  <tableStyles count="0" defaultTableStyle="TableStyleMedium2" defaultPivotStyle="PivotStyleLight16"/>
  <colors>
    <mruColors>
      <color rgb="FF99FF33"/>
      <color rgb="FFFF3399"/>
      <color rgb="FF00FF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B57A~1\LOCALS~1\Temp\Rar$DI74.816\&#1055;&#1052;%20&#1055;&#1056;&#1058;\&#1050;&#1091;&#1072;&#1090;\&#1087;&#1088;&#1086;&#1074;&#1077;&#1088;&#1082;&#1080;%20&#1087;&#1077;&#1088;&#1080;&#1086;&#1076;&#1072;%202011\&#1054;&#1062;&#1045;&#1053;&#1050;&#1040;\&#1064;&#1072;&#1073;&#1083;&#1086;&#1085;&#1099;\&#1064;&#1072;&#1073;&#1083;&#1086;&#1085;%20&#1087;&#1086;%20&#1086;&#1093;&#1074;&#1072;&#1090;&#1091;%20&#1055;&#1056;&#1058;%2001.0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аблон"/>
      <sheetName val="Лист1"/>
    </sheetNames>
    <sheetDataSet>
      <sheetData sheetId="0" refreshError="1"/>
      <sheetData sheetId="1">
        <row r="1">
          <cell r="A1">
            <v>0.5</v>
          </cell>
        </row>
        <row r="2">
          <cell r="A2">
            <v>0.25</v>
          </cell>
        </row>
        <row r="3">
          <cell r="A3">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view="pageBreakPreview" zoomScaleNormal="55" zoomScaleSheetLayoutView="100" workbookViewId="0">
      <selection activeCell="B1" sqref="B1:K1"/>
    </sheetView>
  </sheetViews>
  <sheetFormatPr defaultRowHeight="15" x14ac:dyDescent="0.25"/>
  <cols>
    <col min="1" max="1" width="4.7109375" customWidth="1"/>
    <col min="2" max="2" width="35.28515625" customWidth="1"/>
    <col min="3" max="3" width="12" customWidth="1"/>
    <col min="4" max="4" width="12.85546875" customWidth="1"/>
    <col min="5" max="5" width="12.28515625" customWidth="1"/>
    <col min="6" max="7" width="10.28515625" customWidth="1"/>
    <col min="10" max="10" width="8.7109375" customWidth="1"/>
    <col min="11" max="11" width="60.28515625" customWidth="1"/>
    <col min="12" max="13" width="0" hidden="1" customWidth="1"/>
    <col min="14" max="14" width="11.140625" hidden="1" customWidth="1"/>
    <col min="15" max="15" width="15.42578125" hidden="1" customWidth="1"/>
    <col min="16" max="16" width="17.42578125" hidden="1" customWidth="1"/>
  </cols>
  <sheetData>
    <row r="1" spans="1:16" ht="15.6" customHeight="1" x14ac:dyDescent="0.25">
      <c r="B1" s="86" t="s">
        <v>6</v>
      </c>
      <c r="C1" s="86"/>
      <c r="D1" s="86"/>
      <c r="E1" s="86"/>
      <c r="F1" s="86"/>
      <c r="G1" s="86"/>
      <c r="H1" s="86"/>
      <c r="I1" s="86"/>
      <c r="J1" s="86"/>
      <c r="K1" s="86"/>
    </row>
    <row r="2" spans="1:16" ht="7.15" customHeight="1" x14ac:dyDescent="0.25">
      <c r="B2" s="6"/>
      <c r="C2" s="6"/>
      <c r="D2" s="6"/>
      <c r="E2" s="6"/>
      <c r="F2" s="12"/>
      <c r="G2" s="6"/>
      <c r="H2" s="6"/>
      <c r="I2" s="6"/>
      <c r="J2" s="6"/>
      <c r="K2" s="6"/>
    </row>
    <row r="3" spans="1:16" ht="15.6" customHeight="1" x14ac:dyDescent="0.25">
      <c r="B3" s="20" t="s">
        <v>7</v>
      </c>
      <c r="C3" s="7" t="s">
        <v>62</v>
      </c>
      <c r="D3" s="6"/>
      <c r="E3" s="6"/>
      <c r="F3" s="12"/>
      <c r="G3" s="6"/>
      <c r="H3" s="6"/>
      <c r="I3" s="6"/>
      <c r="J3" s="6"/>
      <c r="K3" s="6"/>
    </row>
    <row r="4" spans="1:16" ht="15.6" customHeight="1" x14ac:dyDescent="0.25">
      <c r="B4" s="49" t="s">
        <v>60</v>
      </c>
      <c r="C4" s="87" t="s">
        <v>61</v>
      </c>
      <c r="D4" s="87"/>
      <c r="E4" s="87"/>
      <c r="F4" s="87"/>
      <c r="G4" s="87"/>
      <c r="H4" s="87"/>
      <c r="I4" s="87"/>
      <c r="J4" s="87"/>
      <c r="K4" s="87"/>
    </row>
    <row r="5" spans="1:16" ht="15.6" customHeight="1" x14ac:dyDescent="0.25">
      <c r="B5" s="21" t="s">
        <v>8</v>
      </c>
      <c r="C5" s="87" t="s">
        <v>88</v>
      </c>
      <c r="D5" s="87"/>
      <c r="E5" s="87"/>
      <c r="F5" s="87"/>
      <c r="G5" s="87"/>
      <c r="H5" s="87"/>
      <c r="I5" s="87"/>
      <c r="J5" s="87"/>
      <c r="K5" s="87"/>
    </row>
    <row r="6" spans="1:16" ht="10.9" customHeight="1" x14ac:dyDescent="0.25">
      <c r="B6" s="1"/>
      <c r="C6" s="2"/>
      <c r="D6" s="3"/>
      <c r="E6" s="3"/>
      <c r="F6" s="3"/>
      <c r="G6" s="2"/>
      <c r="H6" s="2"/>
      <c r="I6" s="2"/>
      <c r="J6" s="2"/>
    </row>
    <row r="7" spans="1:16" ht="22.9" customHeight="1" x14ac:dyDescent="0.25">
      <c r="B7" s="88" t="s">
        <v>9</v>
      </c>
      <c r="C7" s="88"/>
      <c r="D7" s="88"/>
      <c r="E7" s="88"/>
      <c r="F7" s="88"/>
      <c r="G7" s="88"/>
      <c r="H7" s="88"/>
      <c r="I7" s="88"/>
      <c r="J7" s="88"/>
      <c r="K7" s="88"/>
    </row>
    <row r="8" spans="1:16" ht="14.45" customHeight="1" x14ac:dyDescent="0.25">
      <c r="A8" s="89" t="s">
        <v>3</v>
      </c>
      <c r="B8" s="89" t="s">
        <v>10</v>
      </c>
      <c r="C8" s="89" t="s">
        <v>11</v>
      </c>
      <c r="D8" s="89" t="s">
        <v>12</v>
      </c>
      <c r="E8" s="89" t="s">
        <v>13</v>
      </c>
      <c r="F8" s="89" t="s">
        <v>14</v>
      </c>
      <c r="G8" s="89"/>
      <c r="H8" s="89"/>
      <c r="I8" s="89" t="s">
        <v>17</v>
      </c>
      <c r="J8" s="89" t="s">
        <v>18</v>
      </c>
      <c r="K8" s="89" t="s">
        <v>19</v>
      </c>
    </row>
    <row r="9" spans="1:16" ht="14.45" customHeight="1" x14ac:dyDescent="0.25">
      <c r="A9" s="89"/>
      <c r="B9" s="89"/>
      <c r="C9" s="89"/>
      <c r="D9" s="89"/>
      <c r="E9" s="89"/>
      <c r="F9" s="89" t="s">
        <v>15</v>
      </c>
      <c r="G9" s="89" t="s">
        <v>63</v>
      </c>
      <c r="H9" s="89" t="s">
        <v>16</v>
      </c>
      <c r="I9" s="89"/>
      <c r="J9" s="89"/>
      <c r="K9" s="89"/>
    </row>
    <row r="10" spans="1:16" ht="41.45" customHeight="1" x14ac:dyDescent="0.25">
      <c r="A10" s="89"/>
      <c r="B10" s="89"/>
      <c r="C10" s="89"/>
      <c r="D10" s="89"/>
      <c r="E10" s="89"/>
      <c r="F10" s="89"/>
      <c r="G10" s="89"/>
      <c r="H10" s="89"/>
      <c r="I10" s="89"/>
      <c r="J10" s="89"/>
      <c r="K10" s="89"/>
      <c r="N10" s="72" t="e">
        <f>SUM(N11:N11)</f>
        <v>#REF!</v>
      </c>
      <c r="O10" s="72" t="e">
        <f>SUM(O11:O11)</f>
        <v>#REF!</v>
      </c>
      <c r="P10" s="72" t="e">
        <f>O10-N10</f>
        <v>#REF!</v>
      </c>
    </row>
    <row r="11" spans="1:16" x14ac:dyDescent="0.25">
      <c r="A11" s="23">
        <v>1</v>
      </c>
      <c r="B11" s="23">
        <v>2</v>
      </c>
      <c r="C11" s="23">
        <v>3</v>
      </c>
      <c r="D11" s="23">
        <v>4</v>
      </c>
      <c r="E11" s="23">
        <v>5</v>
      </c>
      <c r="F11" s="23">
        <v>6</v>
      </c>
      <c r="G11" s="23">
        <v>7</v>
      </c>
      <c r="H11" s="23">
        <v>8</v>
      </c>
      <c r="I11" s="23">
        <v>9</v>
      </c>
      <c r="J11" s="23">
        <v>10</v>
      </c>
      <c r="K11" s="23">
        <v>11</v>
      </c>
      <c r="M11" t="s">
        <v>2</v>
      </c>
      <c r="N11" s="72" t="e">
        <f>#REF!+#REF!+#REF!+#REF!+#REF!+G25+#REF!+#REF!+#REF!+#REF!+#REF!+#REF!+#REF!+#REF!+#REF!+#REF!+#REF!</f>
        <v>#REF!</v>
      </c>
      <c r="O11" s="72" t="e">
        <f>#REF!+#REF!+#REF!+#REF!+#REF!+H25+#REF!+#REF!+#REF!+#REF!+#REF!+#REF!+#REF!+#REF!+#REF!+#REF!+#REF!</f>
        <v>#REF!</v>
      </c>
      <c r="P11" s="72" t="e">
        <f>O11-N11</f>
        <v>#REF!</v>
      </c>
    </row>
    <row r="12" spans="1:16" ht="17.45" customHeight="1" x14ac:dyDescent="0.25">
      <c r="A12" s="4"/>
      <c r="B12" s="89" t="s">
        <v>24</v>
      </c>
      <c r="C12" s="89"/>
      <c r="D12" s="89"/>
      <c r="E12" s="89"/>
      <c r="F12" s="89"/>
      <c r="G12" s="89"/>
      <c r="H12" s="89"/>
      <c r="I12" s="89"/>
      <c r="J12" s="89"/>
      <c r="K12" s="89"/>
    </row>
    <row r="13" spans="1:16" ht="17.45" customHeight="1" x14ac:dyDescent="0.25">
      <c r="A13" s="4"/>
      <c r="B13" s="95" t="s">
        <v>25</v>
      </c>
      <c r="C13" s="95"/>
      <c r="D13" s="95"/>
      <c r="E13" s="95"/>
      <c r="F13" s="95"/>
      <c r="G13" s="95"/>
      <c r="H13" s="95"/>
      <c r="I13" s="95"/>
      <c r="J13" s="95"/>
      <c r="K13" s="95"/>
    </row>
    <row r="14" spans="1:16" ht="19.899999999999999" customHeight="1" x14ac:dyDescent="0.25">
      <c r="A14" s="4"/>
      <c r="B14" s="51" t="s">
        <v>20</v>
      </c>
      <c r="C14" s="9"/>
      <c r="D14" s="9"/>
      <c r="E14" s="9"/>
      <c r="F14" s="9"/>
      <c r="G14" s="54"/>
      <c r="H14" s="54"/>
      <c r="I14" s="54"/>
      <c r="J14" s="55"/>
      <c r="K14" s="56"/>
    </row>
    <row r="15" spans="1:16" ht="113.45" customHeight="1" x14ac:dyDescent="0.25">
      <c r="A15" s="5">
        <v>27</v>
      </c>
      <c r="B15" s="19" t="s">
        <v>26</v>
      </c>
      <c r="C15" s="5" t="s">
        <v>1</v>
      </c>
      <c r="D15" s="5" t="s">
        <v>81</v>
      </c>
      <c r="E15" s="5" t="s">
        <v>33</v>
      </c>
      <c r="F15" s="5">
        <v>0</v>
      </c>
      <c r="G15" s="10">
        <v>3</v>
      </c>
      <c r="H15" s="10">
        <v>9</v>
      </c>
      <c r="I15" s="5" t="s">
        <v>0</v>
      </c>
      <c r="J15" s="5" t="s">
        <v>0</v>
      </c>
      <c r="K15" s="17" t="s">
        <v>84</v>
      </c>
    </row>
    <row r="16" spans="1:16" ht="96.6" customHeight="1" x14ac:dyDescent="0.25">
      <c r="A16" s="5">
        <v>28</v>
      </c>
      <c r="B16" s="19" t="s">
        <v>27</v>
      </c>
      <c r="C16" s="5" t="s">
        <v>1</v>
      </c>
      <c r="D16" s="5" t="s">
        <v>81</v>
      </c>
      <c r="E16" s="5" t="s">
        <v>33</v>
      </c>
      <c r="F16" s="5">
        <v>69.7</v>
      </c>
      <c r="G16" s="5">
        <v>69.7</v>
      </c>
      <c r="H16" s="8">
        <v>70.7</v>
      </c>
      <c r="I16" s="5" t="s">
        <v>0</v>
      </c>
      <c r="J16" s="5" t="s">
        <v>0</v>
      </c>
      <c r="K16" s="22" t="s">
        <v>64</v>
      </c>
    </row>
    <row r="17" spans="1:11" ht="69" customHeight="1" x14ac:dyDescent="0.25">
      <c r="A17" s="5">
        <v>29</v>
      </c>
      <c r="B17" s="19" t="s">
        <v>28</v>
      </c>
      <c r="C17" s="5" t="s">
        <v>1</v>
      </c>
      <c r="D17" s="5" t="s">
        <v>81</v>
      </c>
      <c r="E17" s="5" t="s">
        <v>33</v>
      </c>
      <c r="F17" s="8">
        <v>57</v>
      </c>
      <c r="G17" s="8">
        <v>57</v>
      </c>
      <c r="H17" s="8">
        <v>63</v>
      </c>
      <c r="I17" s="5" t="s">
        <v>0</v>
      </c>
      <c r="J17" s="5" t="s">
        <v>0</v>
      </c>
      <c r="K17" s="24" t="s">
        <v>65</v>
      </c>
    </row>
    <row r="18" spans="1:11" ht="59.45" customHeight="1" x14ac:dyDescent="0.25">
      <c r="A18" s="5">
        <v>30</v>
      </c>
      <c r="B18" s="19" t="s">
        <v>30</v>
      </c>
      <c r="C18" s="5" t="s">
        <v>1</v>
      </c>
      <c r="D18" s="5" t="s">
        <v>81</v>
      </c>
      <c r="E18" s="5" t="s">
        <v>33</v>
      </c>
      <c r="F18" s="5">
        <v>97.9</v>
      </c>
      <c r="G18" s="5">
        <v>97.9</v>
      </c>
      <c r="H18" s="8">
        <v>99.9</v>
      </c>
      <c r="I18" s="5" t="s">
        <v>0</v>
      </c>
      <c r="J18" s="5" t="s">
        <v>0</v>
      </c>
      <c r="K18" s="96" t="s">
        <v>82</v>
      </c>
    </row>
    <row r="19" spans="1:11" ht="39" customHeight="1" x14ac:dyDescent="0.25">
      <c r="A19" s="5" t="s">
        <v>4</v>
      </c>
      <c r="B19" s="19" t="s">
        <v>31</v>
      </c>
      <c r="C19" s="5" t="s">
        <v>1</v>
      </c>
      <c r="D19" s="5" t="s">
        <v>81</v>
      </c>
      <c r="E19" s="5" t="s">
        <v>33</v>
      </c>
      <c r="F19" s="5">
        <v>16.100000000000001</v>
      </c>
      <c r="G19" s="5">
        <v>16.100000000000001</v>
      </c>
      <c r="H19" s="8">
        <v>16.100000000000001</v>
      </c>
      <c r="I19" s="5" t="s">
        <v>0</v>
      </c>
      <c r="J19" s="5" t="s">
        <v>0</v>
      </c>
      <c r="K19" s="96"/>
    </row>
    <row r="20" spans="1:11" ht="82.15" customHeight="1" x14ac:dyDescent="0.25">
      <c r="A20" s="5">
        <v>32</v>
      </c>
      <c r="B20" s="19" t="s">
        <v>32</v>
      </c>
      <c r="C20" s="5" t="s">
        <v>1</v>
      </c>
      <c r="D20" s="5" t="s">
        <v>81</v>
      </c>
      <c r="E20" s="5" t="s">
        <v>33</v>
      </c>
      <c r="F20" s="5">
        <v>57</v>
      </c>
      <c r="G20" s="14">
        <v>57</v>
      </c>
      <c r="H20" s="8">
        <v>59.9</v>
      </c>
      <c r="I20" s="5" t="s">
        <v>0</v>
      </c>
      <c r="J20" s="5" t="s">
        <v>0</v>
      </c>
      <c r="K20" s="13" t="s">
        <v>66</v>
      </c>
    </row>
    <row r="21" spans="1:11" ht="38.25" x14ac:dyDescent="0.25">
      <c r="A21" s="5">
        <v>34</v>
      </c>
      <c r="B21" s="19" t="s">
        <v>34</v>
      </c>
      <c r="C21" s="5" t="s">
        <v>1</v>
      </c>
      <c r="D21" s="5" t="s">
        <v>81</v>
      </c>
      <c r="E21" s="5" t="s">
        <v>33</v>
      </c>
      <c r="F21" s="5">
        <v>16.899999999999999</v>
      </c>
      <c r="G21" s="14">
        <v>16.899999999999999</v>
      </c>
      <c r="H21" s="8">
        <v>17.100000000000001</v>
      </c>
      <c r="I21" s="5" t="s">
        <v>0</v>
      </c>
      <c r="J21" s="5" t="s">
        <v>0</v>
      </c>
      <c r="K21" s="11" t="s">
        <v>67</v>
      </c>
    </row>
    <row r="22" spans="1:11" ht="83.45" customHeight="1" x14ac:dyDescent="0.25">
      <c r="A22" s="5">
        <v>35</v>
      </c>
      <c r="B22" s="19" t="s">
        <v>29</v>
      </c>
      <c r="C22" s="5" t="s">
        <v>1</v>
      </c>
      <c r="D22" s="5" t="s">
        <v>81</v>
      </c>
      <c r="E22" s="5" t="s">
        <v>33</v>
      </c>
      <c r="F22" s="5">
        <v>98</v>
      </c>
      <c r="G22" s="15">
        <v>98</v>
      </c>
      <c r="H22" s="8">
        <v>98.2</v>
      </c>
      <c r="I22" s="5" t="s">
        <v>0</v>
      </c>
      <c r="J22" s="5" t="s">
        <v>0</v>
      </c>
      <c r="K22" s="57" t="s">
        <v>68</v>
      </c>
    </row>
    <row r="23" spans="1:11" x14ac:dyDescent="0.25">
      <c r="A23" s="4"/>
      <c r="B23" s="97" t="s">
        <v>21</v>
      </c>
      <c r="C23" s="97"/>
      <c r="D23" s="97"/>
      <c r="E23" s="97"/>
      <c r="F23" s="97"/>
      <c r="G23" s="97"/>
      <c r="H23" s="97"/>
      <c r="I23" s="97"/>
      <c r="J23" s="97"/>
      <c r="K23" s="16"/>
    </row>
    <row r="24" spans="1:11" s="65" customFormat="1" ht="36" x14ac:dyDescent="0.25">
      <c r="A24" s="58">
        <v>1</v>
      </c>
      <c r="B24" s="59" t="s">
        <v>35</v>
      </c>
      <c r="C24" s="60" t="s">
        <v>22</v>
      </c>
      <c r="D24" s="60" t="s">
        <v>0</v>
      </c>
      <c r="E24" s="60" t="s">
        <v>33</v>
      </c>
      <c r="F24" s="61">
        <v>30.6</v>
      </c>
      <c r="G24" s="62">
        <v>1426.7</v>
      </c>
      <c r="H24" s="63">
        <v>1425.1</v>
      </c>
      <c r="I24" s="64" t="s">
        <v>23</v>
      </c>
      <c r="J24" s="60" t="s">
        <v>69</v>
      </c>
      <c r="K24" s="50" t="s">
        <v>70</v>
      </c>
    </row>
    <row r="25" spans="1:11" ht="26.45" customHeight="1" x14ac:dyDescent="0.25">
      <c r="A25" s="90">
        <v>2</v>
      </c>
      <c r="B25" s="94" t="s">
        <v>36</v>
      </c>
      <c r="C25" s="92" t="s">
        <v>22</v>
      </c>
      <c r="D25" s="92" t="s">
        <v>0</v>
      </c>
      <c r="E25" s="92" t="s">
        <v>33</v>
      </c>
      <c r="F25" s="62">
        <v>401.4</v>
      </c>
      <c r="G25" s="62">
        <v>701.4</v>
      </c>
      <c r="H25" s="62">
        <v>701.4</v>
      </c>
      <c r="I25" s="60" t="s">
        <v>2</v>
      </c>
      <c r="J25" s="92" t="s">
        <v>72</v>
      </c>
      <c r="K25" s="98" t="s">
        <v>75</v>
      </c>
    </row>
    <row r="26" spans="1:11" ht="24" customHeight="1" x14ac:dyDescent="0.25">
      <c r="A26" s="93"/>
      <c r="B26" s="94"/>
      <c r="C26" s="92"/>
      <c r="D26" s="92"/>
      <c r="E26" s="92"/>
      <c r="F26" s="62">
        <v>4305.8</v>
      </c>
      <c r="G26" s="62">
        <v>4682.3999999999996</v>
      </c>
      <c r="H26" s="62">
        <v>4672.3999999999996</v>
      </c>
      <c r="I26" s="60" t="s">
        <v>39</v>
      </c>
      <c r="J26" s="92"/>
      <c r="K26" s="98"/>
    </row>
    <row r="27" spans="1:11" ht="19.149999999999999" customHeight="1" x14ac:dyDescent="0.25">
      <c r="A27" s="93"/>
      <c r="B27" s="94"/>
      <c r="C27" s="92"/>
      <c r="D27" s="92"/>
      <c r="E27" s="92"/>
      <c r="F27" s="62">
        <v>227.8</v>
      </c>
      <c r="G27" s="62">
        <v>577.9</v>
      </c>
      <c r="H27" s="62">
        <v>524.20000000000005</v>
      </c>
      <c r="I27" s="60" t="s">
        <v>23</v>
      </c>
      <c r="J27" s="92"/>
      <c r="K27" s="98"/>
    </row>
    <row r="28" spans="1:11" ht="22.15" customHeight="1" x14ac:dyDescent="0.25">
      <c r="A28" s="91"/>
      <c r="B28" s="94"/>
      <c r="C28" s="92"/>
      <c r="D28" s="92"/>
      <c r="E28" s="92"/>
      <c r="F28" s="62"/>
      <c r="G28" s="62">
        <v>760</v>
      </c>
      <c r="H28" s="62">
        <v>760</v>
      </c>
      <c r="I28" s="60" t="s">
        <v>40</v>
      </c>
      <c r="J28" s="92"/>
      <c r="K28" s="98"/>
    </row>
    <row r="29" spans="1:11" ht="117" customHeight="1" x14ac:dyDescent="0.25">
      <c r="A29" s="25">
        <v>3</v>
      </c>
      <c r="B29" s="66" t="s">
        <v>37</v>
      </c>
      <c r="C29" s="60" t="s">
        <v>22</v>
      </c>
      <c r="D29" s="60" t="s">
        <v>0</v>
      </c>
      <c r="E29" s="60" t="s">
        <v>33</v>
      </c>
      <c r="F29" s="62">
        <v>5.8</v>
      </c>
      <c r="G29" s="62">
        <v>39.6</v>
      </c>
      <c r="H29" s="62">
        <v>39.6</v>
      </c>
      <c r="I29" s="60" t="s">
        <v>23</v>
      </c>
      <c r="J29" s="67">
        <v>464003</v>
      </c>
      <c r="K29" s="69" t="s">
        <v>76</v>
      </c>
    </row>
    <row r="30" spans="1:11" ht="42" customHeight="1" x14ac:dyDescent="0.25">
      <c r="A30" s="53">
        <v>4</v>
      </c>
      <c r="B30" s="59" t="s">
        <v>38</v>
      </c>
      <c r="C30" s="60" t="s">
        <v>22</v>
      </c>
      <c r="D30" s="60" t="s">
        <v>0</v>
      </c>
      <c r="E30" s="60" t="s">
        <v>33</v>
      </c>
      <c r="F30" s="62">
        <v>292.10000000000002</v>
      </c>
      <c r="G30" s="62">
        <v>165.4</v>
      </c>
      <c r="H30" s="62">
        <v>152.80000000000001</v>
      </c>
      <c r="I30" s="60" t="s">
        <v>23</v>
      </c>
      <c r="J30" s="67">
        <v>464067</v>
      </c>
      <c r="K30" s="71" t="s">
        <v>87</v>
      </c>
    </row>
    <row r="31" spans="1:11" ht="84" x14ac:dyDescent="0.25">
      <c r="A31" s="53">
        <v>5</v>
      </c>
      <c r="B31" s="18" t="s">
        <v>41</v>
      </c>
      <c r="C31" s="60" t="s">
        <v>22</v>
      </c>
      <c r="D31" s="60" t="s">
        <v>0</v>
      </c>
      <c r="E31" s="60" t="s">
        <v>33</v>
      </c>
      <c r="F31" s="62">
        <v>6040.3</v>
      </c>
      <c r="G31" s="62">
        <v>6615</v>
      </c>
      <c r="H31" s="62">
        <v>6614.9</v>
      </c>
      <c r="I31" s="60" t="s">
        <v>23</v>
      </c>
      <c r="J31" s="60" t="s">
        <v>73</v>
      </c>
      <c r="K31" s="50" t="s">
        <v>77</v>
      </c>
    </row>
    <row r="32" spans="1:11" ht="33" customHeight="1" x14ac:dyDescent="0.25">
      <c r="A32" s="90">
        <v>6</v>
      </c>
      <c r="B32" s="94" t="s">
        <v>42</v>
      </c>
      <c r="C32" s="92" t="s">
        <v>22</v>
      </c>
      <c r="D32" s="92" t="s">
        <v>0</v>
      </c>
      <c r="E32" s="92" t="s">
        <v>33</v>
      </c>
      <c r="F32" s="52"/>
      <c r="G32" s="62">
        <v>133</v>
      </c>
      <c r="H32" s="62">
        <v>133</v>
      </c>
      <c r="I32" s="60" t="s">
        <v>23</v>
      </c>
      <c r="J32" s="92" t="s">
        <v>74</v>
      </c>
      <c r="K32" s="99" t="s">
        <v>83</v>
      </c>
    </row>
    <row r="33" spans="1:11" ht="29.45" customHeight="1" x14ac:dyDescent="0.25">
      <c r="A33" s="91"/>
      <c r="B33" s="94"/>
      <c r="C33" s="92"/>
      <c r="D33" s="92"/>
      <c r="E33" s="92"/>
      <c r="F33" s="62"/>
      <c r="G33" s="61">
        <v>650</v>
      </c>
      <c r="H33" s="61">
        <v>650</v>
      </c>
      <c r="I33" s="60" t="s">
        <v>40</v>
      </c>
      <c r="J33" s="92"/>
      <c r="K33" s="100"/>
    </row>
    <row r="34" spans="1:11" ht="100.9" customHeight="1" x14ac:dyDescent="0.25">
      <c r="A34" s="25">
        <v>12</v>
      </c>
      <c r="B34" s="66" t="s">
        <v>43</v>
      </c>
      <c r="C34" s="60" t="s">
        <v>22</v>
      </c>
      <c r="D34" s="60" t="s">
        <v>0</v>
      </c>
      <c r="E34" s="60" t="s">
        <v>33</v>
      </c>
      <c r="F34" s="5" t="s">
        <v>0</v>
      </c>
      <c r="G34" s="5" t="s">
        <v>0</v>
      </c>
      <c r="H34" s="5" t="s">
        <v>0</v>
      </c>
      <c r="I34" s="5" t="s">
        <v>0</v>
      </c>
      <c r="J34" s="5" t="s">
        <v>0</v>
      </c>
      <c r="K34" s="69" t="s">
        <v>78</v>
      </c>
    </row>
    <row r="35" spans="1:11" ht="36.6" customHeight="1" x14ac:dyDescent="0.25">
      <c r="A35" s="25">
        <v>13</v>
      </c>
      <c r="B35" s="59" t="s">
        <v>44</v>
      </c>
      <c r="C35" s="60" t="s">
        <v>22</v>
      </c>
      <c r="D35" s="60" t="s">
        <v>0</v>
      </c>
      <c r="E35" s="60" t="s">
        <v>33</v>
      </c>
      <c r="F35" s="68" t="s">
        <v>5</v>
      </c>
      <c r="G35" s="62">
        <v>1047.5</v>
      </c>
      <c r="H35" s="62">
        <v>1021.9</v>
      </c>
      <c r="I35" s="60" t="s">
        <v>23</v>
      </c>
      <c r="J35" s="67">
        <v>261067</v>
      </c>
      <c r="K35" s="70" t="s">
        <v>79</v>
      </c>
    </row>
    <row r="36" spans="1:11" ht="36.6" customHeight="1" x14ac:dyDescent="0.25">
      <c r="A36" s="25">
        <v>14</v>
      </c>
      <c r="B36" s="59" t="s">
        <v>71</v>
      </c>
      <c r="C36" s="60" t="s">
        <v>22</v>
      </c>
      <c r="D36" s="60" t="s">
        <v>0</v>
      </c>
      <c r="E36" s="60" t="s">
        <v>33</v>
      </c>
      <c r="F36" s="62">
        <v>536.1</v>
      </c>
      <c r="G36" s="62">
        <v>20.7</v>
      </c>
      <c r="H36" s="62">
        <v>20.7</v>
      </c>
      <c r="I36" s="60" t="s">
        <v>23</v>
      </c>
      <c r="J36" s="67">
        <v>261024</v>
      </c>
      <c r="K36" s="70" t="s">
        <v>80</v>
      </c>
    </row>
    <row r="37" spans="1:11" x14ac:dyDescent="0.25">
      <c r="B37" s="84" t="s">
        <v>90</v>
      </c>
      <c r="C37" s="84"/>
      <c r="D37" s="84"/>
      <c r="E37" s="84"/>
      <c r="F37" s="85">
        <f>F24+F25+F26+F27+F28+F29+F30+F31+F32+F33+F36</f>
        <v>11839.900000000001</v>
      </c>
      <c r="G37" s="85">
        <f>G24+G25+G26+G27+G28+G29+G30+G31+G32+G33+G35+G36</f>
        <v>16819.600000000002</v>
      </c>
      <c r="H37" s="85">
        <f>H24+H25+H26+H27+H28+H29+H30+H31+H32+H33+H35+H36</f>
        <v>16716</v>
      </c>
    </row>
    <row r="38" spans="1:11" x14ac:dyDescent="0.25">
      <c r="B38" s="84" t="s">
        <v>2</v>
      </c>
      <c r="C38" s="84"/>
      <c r="D38" s="84"/>
      <c r="E38" s="84"/>
      <c r="F38" s="85">
        <f>F25+F28</f>
        <v>401.4</v>
      </c>
      <c r="G38" s="85">
        <f>G25</f>
        <v>701.4</v>
      </c>
      <c r="H38" s="85">
        <f>H25</f>
        <v>701.4</v>
      </c>
    </row>
    <row r="39" spans="1:11" x14ac:dyDescent="0.25">
      <c r="B39" s="84" t="s">
        <v>39</v>
      </c>
      <c r="C39" s="84"/>
      <c r="D39" s="84"/>
      <c r="E39" s="84"/>
      <c r="F39" s="85">
        <f>F26</f>
        <v>4305.8</v>
      </c>
      <c r="G39" s="85">
        <f>G26</f>
        <v>4682.3999999999996</v>
      </c>
      <c r="H39" s="85">
        <f>H26</f>
        <v>4672.3999999999996</v>
      </c>
    </row>
    <row r="40" spans="1:11" x14ac:dyDescent="0.25">
      <c r="B40" s="84" t="s">
        <v>23</v>
      </c>
      <c r="C40" s="84"/>
      <c r="D40" s="84"/>
      <c r="E40" s="84"/>
      <c r="F40" s="85">
        <f>F24+F27+F29+F30+F31+F32+F33+F36</f>
        <v>7132.7000000000007</v>
      </c>
      <c r="G40" s="85">
        <f>G24+G27+G29+G30+G31+G32+G35+G36</f>
        <v>10025.800000000001</v>
      </c>
      <c r="H40" s="85">
        <f>H24+H27+H29+H30+H31+H32+H35+H36</f>
        <v>9932.1999999999989</v>
      </c>
    </row>
    <row r="41" spans="1:11" x14ac:dyDescent="0.25">
      <c r="B41" s="84" t="s">
        <v>40</v>
      </c>
      <c r="C41" s="84"/>
      <c r="D41" s="84"/>
      <c r="E41" s="84"/>
      <c r="F41" s="85"/>
      <c r="G41" s="85">
        <f>G28+G33</f>
        <v>1410</v>
      </c>
      <c r="H41" s="85">
        <f>H28+H33</f>
        <v>1410</v>
      </c>
    </row>
  </sheetData>
  <mergeCells count="34">
    <mergeCell ref="E32:E33"/>
    <mergeCell ref="E25:E28"/>
    <mergeCell ref="K25:K28"/>
    <mergeCell ref="J32:J33"/>
    <mergeCell ref="K32:K33"/>
    <mergeCell ref="B12:K12"/>
    <mergeCell ref="J25:J28"/>
    <mergeCell ref="B13:K13"/>
    <mergeCell ref="K18:K19"/>
    <mergeCell ref="B23:J23"/>
    <mergeCell ref="A32:A33"/>
    <mergeCell ref="C25:C28"/>
    <mergeCell ref="D25:D28"/>
    <mergeCell ref="A25:A28"/>
    <mergeCell ref="B25:B28"/>
    <mergeCell ref="B32:B33"/>
    <mergeCell ref="C32:C33"/>
    <mergeCell ref="D32:D33"/>
    <mergeCell ref="B1:K1"/>
    <mergeCell ref="C5:K5"/>
    <mergeCell ref="C4:K4"/>
    <mergeCell ref="B7:K7"/>
    <mergeCell ref="A8:A10"/>
    <mergeCell ref="D8:D10"/>
    <mergeCell ref="K8:K10"/>
    <mergeCell ref="B8:B10"/>
    <mergeCell ref="C8:C10"/>
    <mergeCell ref="I8:I10"/>
    <mergeCell ref="J8:J10"/>
    <mergeCell ref="F8:H8"/>
    <mergeCell ref="G9:G10"/>
    <mergeCell ref="H9:H10"/>
    <mergeCell ref="F9:F10"/>
    <mergeCell ref="E8:E10"/>
  </mergeCells>
  <pageMargins left="0.31496062992125984" right="0.31496062992125984" top="0.35433070866141736" bottom="0.35433070866141736"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view="pageBreakPreview" zoomScale="58" zoomScaleNormal="67" zoomScaleSheetLayoutView="58" workbookViewId="0">
      <selection activeCell="C27" sqref="C27"/>
    </sheetView>
  </sheetViews>
  <sheetFormatPr defaultRowHeight="15.75" x14ac:dyDescent="0.25"/>
  <cols>
    <col min="1" max="1" width="53" style="27" customWidth="1"/>
    <col min="2" max="2" width="27.5703125" style="27" customWidth="1"/>
    <col min="3" max="3" width="78" style="27" customWidth="1"/>
    <col min="4" max="8" width="8.85546875" style="28"/>
    <col min="9" max="256" width="8.85546875" style="27"/>
    <col min="257" max="257" width="53" style="27" customWidth="1"/>
    <col min="258" max="258" width="27.5703125" style="27" customWidth="1"/>
    <col min="259" max="259" width="78" style="27" customWidth="1"/>
    <col min="260" max="512" width="8.85546875" style="27"/>
    <col min="513" max="513" width="53" style="27" customWidth="1"/>
    <col min="514" max="514" width="27.5703125" style="27" customWidth="1"/>
    <col min="515" max="515" width="78" style="27" customWidth="1"/>
    <col min="516" max="768" width="8.85546875" style="27"/>
    <col min="769" max="769" width="53" style="27" customWidth="1"/>
    <col min="770" max="770" width="27.5703125" style="27" customWidth="1"/>
    <col min="771" max="771" width="78" style="27" customWidth="1"/>
    <col min="772" max="1024" width="8.85546875" style="27"/>
    <col min="1025" max="1025" width="53" style="27" customWidth="1"/>
    <col min="1026" max="1026" width="27.5703125" style="27" customWidth="1"/>
    <col min="1027" max="1027" width="78" style="27" customWidth="1"/>
    <col min="1028" max="1280" width="8.85546875" style="27"/>
    <col min="1281" max="1281" width="53" style="27" customWidth="1"/>
    <col min="1282" max="1282" width="27.5703125" style="27" customWidth="1"/>
    <col min="1283" max="1283" width="78" style="27" customWidth="1"/>
    <col min="1284" max="1536" width="8.85546875" style="27"/>
    <col min="1537" max="1537" width="53" style="27" customWidth="1"/>
    <col min="1538" max="1538" width="27.5703125" style="27" customWidth="1"/>
    <col min="1539" max="1539" width="78" style="27" customWidth="1"/>
    <col min="1540" max="1792" width="8.85546875" style="27"/>
    <col min="1793" max="1793" width="53" style="27" customWidth="1"/>
    <col min="1794" max="1794" width="27.5703125" style="27" customWidth="1"/>
    <col min="1795" max="1795" width="78" style="27" customWidth="1"/>
    <col min="1796" max="2048" width="8.85546875" style="27"/>
    <col min="2049" max="2049" width="53" style="27" customWidth="1"/>
    <col min="2050" max="2050" width="27.5703125" style="27" customWidth="1"/>
    <col min="2051" max="2051" width="78" style="27" customWidth="1"/>
    <col min="2052" max="2304" width="8.85546875" style="27"/>
    <col min="2305" max="2305" width="53" style="27" customWidth="1"/>
    <col min="2306" max="2306" width="27.5703125" style="27" customWidth="1"/>
    <col min="2307" max="2307" width="78" style="27" customWidth="1"/>
    <col min="2308" max="2560" width="8.85546875" style="27"/>
    <col min="2561" max="2561" width="53" style="27" customWidth="1"/>
    <col min="2562" max="2562" width="27.5703125" style="27" customWidth="1"/>
    <col min="2563" max="2563" width="78" style="27" customWidth="1"/>
    <col min="2564" max="2816" width="8.85546875" style="27"/>
    <col min="2817" max="2817" width="53" style="27" customWidth="1"/>
    <col min="2818" max="2818" width="27.5703125" style="27" customWidth="1"/>
    <col min="2819" max="2819" width="78" style="27" customWidth="1"/>
    <col min="2820" max="3072" width="8.85546875" style="27"/>
    <col min="3073" max="3073" width="53" style="27" customWidth="1"/>
    <col min="3074" max="3074" width="27.5703125" style="27" customWidth="1"/>
    <col min="3075" max="3075" width="78" style="27" customWidth="1"/>
    <col min="3076" max="3328" width="8.85546875" style="27"/>
    <col min="3329" max="3329" width="53" style="27" customWidth="1"/>
    <col min="3330" max="3330" width="27.5703125" style="27" customWidth="1"/>
    <col min="3331" max="3331" width="78" style="27" customWidth="1"/>
    <col min="3332" max="3584" width="8.85546875" style="27"/>
    <col min="3585" max="3585" width="53" style="27" customWidth="1"/>
    <col min="3586" max="3586" width="27.5703125" style="27" customWidth="1"/>
    <col min="3587" max="3587" width="78" style="27" customWidth="1"/>
    <col min="3588" max="3840" width="8.85546875" style="27"/>
    <col min="3841" max="3841" width="53" style="27" customWidth="1"/>
    <col min="3842" max="3842" width="27.5703125" style="27" customWidth="1"/>
    <col min="3843" max="3843" width="78" style="27" customWidth="1"/>
    <col min="3844" max="4096" width="8.85546875" style="27"/>
    <col min="4097" max="4097" width="53" style="27" customWidth="1"/>
    <col min="4098" max="4098" width="27.5703125" style="27" customWidth="1"/>
    <col min="4099" max="4099" width="78" style="27" customWidth="1"/>
    <col min="4100" max="4352" width="8.85546875" style="27"/>
    <col min="4353" max="4353" width="53" style="27" customWidth="1"/>
    <col min="4354" max="4354" width="27.5703125" style="27" customWidth="1"/>
    <col min="4355" max="4355" width="78" style="27" customWidth="1"/>
    <col min="4356" max="4608" width="8.85546875" style="27"/>
    <col min="4609" max="4609" width="53" style="27" customWidth="1"/>
    <col min="4610" max="4610" width="27.5703125" style="27" customWidth="1"/>
    <col min="4611" max="4611" width="78" style="27" customWidth="1"/>
    <col min="4612" max="4864" width="8.85546875" style="27"/>
    <col min="4865" max="4865" width="53" style="27" customWidth="1"/>
    <col min="4866" max="4866" width="27.5703125" style="27" customWidth="1"/>
    <col min="4867" max="4867" width="78" style="27" customWidth="1"/>
    <col min="4868" max="5120" width="8.85546875" style="27"/>
    <col min="5121" max="5121" width="53" style="27" customWidth="1"/>
    <col min="5122" max="5122" width="27.5703125" style="27" customWidth="1"/>
    <col min="5123" max="5123" width="78" style="27" customWidth="1"/>
    <col min="5124" max="5376" width="8.85546875" style="27"/>
    <col min="5377" max="5377" width="53" style="27" customWidth="1"/>
    <col min="5378" max="5378" width="27.5703125" style="27" customWidth="1"/>
    <col min="5379" max="5379" width="78" style="27" customWidth="1"/>
    <col min="5380" max="5632" width="8.85546875" style="27"/>
    <col min="5633" max="5633" width="53" style="27" customWidth="1"/>
    <col min="5634" max="5634" width="27.5703125" style="27" customWidth="1"/>
    <col min="5635" max="5635" width="78" style="27" customWidth="1"/>
    <col min="5636" max="5888" width="8.85546875" style="27"/>
    <col min="5889" max="5889" width="53" style="27" customWidth="1"/>
    <col min="5890" max="5890" width="27.5703125" style="27" customWidth="1"/>
    <col min="5891" max="5891" width="78" style="27" customWidth="1"/>
    <col min="5892" max="6144" width="8.85546875" style="27"/>
    <col min="6145" max="6145" width="53" style="27" customWidth="1"/>
    <col min="6146" max="6146" width="27.5703125" style="27" customWidth="1"/>
    <col min="6147" max="6147" width="78" style="27" customWidth="1"/>
    <col min="6148" max="6400" width="8.85546875" style="27"/>
    <col min="6401" max="6401" width="53" style="27" customWidth="1"/>
    <col min="6402" max="6402" width="27.5703125" style="27" customWidth="1"/>
    <col min="6403" max="6403" width="78" style="27" customWidth="1"/>
    <col min="6404" max="6656" width="8.85546875" style="27"/>
    <col min="6657" max="6657" width="53" style="27" customWidth="1"/>
    <col min="6658" max="6658" width="27.5703125" style="27" customWidth="1"/>
    <col min="6659" max="6659" width="78" style="27" customWidth="1"/>
    <col min="6660" max="6912" width="8.85546875" style="27"/>
    <col min="6913" max="6913" width="53" style="27" customWidth="1"/>
    <col min="6914" max="6914" width="27.5703125" style="27" customWidth="1"/>
    <col min="6915" max="6915" width="78" style="27" customWidth="1"/>
    <col min="6916" max="7168" width="8.85546875" style="27"/>
    <col min="7169" max="7169" width="53" style="27" customWidth="1"/>
    <col min="7170" max="7170" width="27.5703125" style="27" customWidth="1"/>
    <col min="7171" max="7171" width="78" style="27" customWidth="1"/>
    <col min="7172" max="7424" width="8.85546875" style="27"/>
    <col min="7425" max="7425" width="53" style="27" customWidth="1"/>
    <col min="7426" max="7426" width="27.5703125" style="27" customWidth="1"/>
    <col min="7427" max="7427" width="78" style="27" customWidth="1"/>
    <col min="7428" max="7680" width="8.85546875" style="27"/>
    <col min="7681" max="7681" width="53" style="27" customWidth="1"/>
    <col min="7682" max="7682" width="27.5703125" style="27" customWidth="1"/>
    <col min="7683" max="7683" width="78" style="27" customWidth="1"/>
    <col min="7684" max="7936" width="8.85546875" style="27"/>
    <col min="7937" max="7937" width="53" style="27" customWidth="1"/>
    <col min="7938" max="7938" width="27.5703125" style="27" customWidth="1"/>
    <col min="7939" max="7939" width="78" style="27" customWidth="1"/>
    <col min="7940" max="8192" width="8.85546875" style="27"/>
    <col min="8193" max="8193" width="53" style="27" customWidth="1"/>
    <col min="8194" max="8194" width="27.5703125" style="27" customWidth="1"/>
    <col min="8195" max="8195" width="78" style="27" customWidth="1"/>
    <col min="8196" max="8448" width="8.85546875" style="27"/>
    <col min="8449" max="8449" width="53" style="27" customWidth="1"/>
    <col min="8450" max="8450" width="27.5703125" style="27" customWidth="1"/>
    <col min="8451" max="8451" width="78" style="27" customWidth="1"/>
    <col min="8452" max="8704" width="8.85546875" style="27"/>
    <col min="8705" max="8705" width="53" style="27" customWidth="1"/>
    <col min="8706" max="8706" width="27.5703125" style="27" customWidth="1"/>
    <col min="8707" max="8707" width="78" style="27" customWidth="1"/>
    <col min="8708" max="8960" width="8.85546875" style="27"/>
    <col min="8961" max="8961" width="53" style="27" customWidth="1"/>
    <col min="8962" max="8962" width="27.5703125" style="27" customWidth="1"/>
    <col min="8963" max="8963" width="78" style="27" customWidth="1"/>
    <col min="8964" max="9216" width="8.85546875" style="27"/>
    <col min="9217" max="9217" width="53" style="27" customWidth="1"/>
    <col min="9218" max="9218" width="27.5703125" style="27" customWidth="1"/>
    <col min="9219" max="9219" width="78" style="27" customWidth="1"/>
    <col min="9220" max="9472" width="8.85546875" style="27"/>
    <col min="9473" max="9473" width="53" style="27" customWidth="1"/>
    <col min="9474" max="9474" width="27.5703125" style="27" customWidth="1"/>
    <col min="9475" max="9475" width="78" style="27" customWidth="1"/>
    <col min="9476" max="9728" width="8.85546875" style="27"/>
    <col min="9729" max="9729" width="53" style="27" customWidth="1"/>
    <col min="9730" max="9730" width="27.5703125" style="27" customWidth="1"/>
    <col min="9731" max="9731" width="78" style="27" customWidth="1"/>
    <col min="9732" max="9984" width="8.85546875" style="27"/>
    <col min="9985" max="9985" width="53" style="27" customWidth="1"/>
    <col min="9986" max="9986" width="27.5703125" style="27" customWidth="1"/>
    <col min="9987" max="9987" width="78" style="27" customWidth="1"/>
    <col min="9988" max="10240" width="8.85546875" style="27"/>
    <col min="10241" max="10241" width="53" style="27" customWidth="1"/>
    <col min="10242" max="10242" width="27.5703125" style="27" customWidth="1"/>
    <col min="10243" max="10243" width="78" style="27" customWidth="1"/>
    <col min="10244" max="10496" width="8.85546875" style="27"/>
    <col min="10497" max="10497" width="53" style="27" customWidth="1"/>
    <col min="10498" max="10498" width="27.5703125" style="27" customWidth="1"/>
    <col min="10499" max="10499" width="78" style="27" customWidth="1"/>
    <col min="10500" max="10752" width="8.85546875" style="27"/>
    <col min="10753" max="10753" width="53" style="27" customWidth="1"/>
    <col min="10754" max="10754" width="27.5703125" style="27" customWidth="1"/>
    <col min="10755" max="10755" width="78" style="27" customWidth="1"/>
    <col min="10756" max="11008" width="8.85546875" style="27"/>
    <col min="11009" max="11009" width="53" style="27" customWidth="1"/>
    <col min="11010" max="11010" width="27.5703125" style="27" customWidth="1"/>
    <col min="11011" max="11011" width="78" style="27" customWidth="1"/>
    <col min="11012" max="11264" width="8.85546875" style="27"/>
    <col min="11265" max="11265" width="53" style="27" customWidth="1"/>
    <col min="11266" max="11266" width="27.5703125" style="27" customWidth="1"/>
    <col min="11267" max="11267" width="78" style="27" customWidth="1"/>
    <col min="11268" max="11520" width="8.85546875" style="27"/>
    <col min="11521" max="11521" width="53" style="27" customWidth="1"/>
    <col min="11522" max="11522" width="27.5703125" style="27" customWidth="1"/>
    <col min="11523" max="11523" width="78" style="27" customWidth="1"/>
    <col min="11524" max="11776" width="8.85546875" style="27"/>
    <col min="11777" max="11777" width="53" style="27" customWidth="1"/>
    <col min="11778" max="11778" width="27.5703125" style="27" customWidth="1"/>
    <col min="11779" max="11779" width="78" style="27" customWidth="1"/>
    <col min="11780" max="12032" width="8.85546875" style="27"/>
    <col min="12033" max="12033" width="53" style="27" customWidth="1"/>
    <col min="12034" max="12034" width="27.5703125" style="27" customWidth="1"/>
    <col min="12035" max="12035" width="78" style="27" customWidth="1"/>
    <col min="12036" max="12288" width="8.85546875" style="27"/>
    <col min="12289" max="12289" width="53" style="27" customWidth="1"/>
    <col min="12290" max="12290" width="27.5703125" style="27" customWidth="1"/>
    <col min="12291" max="12291" width="78" style="27" customWidth="1"/>
    <col min="12292" max="12544" width="8.85546875" style="27"/>
    <col min="12545" max="12545" width="53" style="27" customWidth="1"/>
    <col min="12546" max="12546" width="27.5703125" style="27" customWidth="1"/>
    <col min="12547" max="12547" width="78" style="27" customWidth="1"/>
    <col min="12548" max="12800" width="8.85546875" style="27"/>
    <col min="12801" max="12801" width="53" style="27" customWidth="1"/>
    <col min="12802" max="12802" width="27.5703125" style="27" customWidth="1"/>
    <col min="12803" max="12803" width="78" style="27" customWidth="1"/>
    <col min="12804" max="13056" width="8.85546875" style="27"/>
    <col min="13057" max="13057" width="53" style="27" customWidth="1"/>
    <col min="13058" max="13058" width="27.5703125" style="27" customWidth="1"/>
    <col min="13059" max="13059" width="78" style="27" customWidth="1"/>
    <col min="13060" max="13312" width="8.85546875" style="27"/>
    <col min="13313" max="13313" width="53" style="27" customWidth="1"/>
    <col min="13314" max="13314" width="27.5703125" style="27" customWidth="1"/>
    <col min="13315" max="13315" width="78" style="27" customWidth="1"/>
    <col min="13316" max="13568" width="8.85546875" style="27"/>
    <col min="13569" max="13569" width="53" style="27" customWidth="1"/>
    <col min="13570" max="13570" width="27.5703125" style="27" customWidth="1"/>
    <col min="13571" max="13571" width="78" style="27" customWidth="1"/>
    <col min="13572" max="13824" width="8.85546875" style="27"/>
    <col min="13825" max="13825" width="53" style="27" customWidth="1"/>
    <col min="13826" max="13826" width="27.5703125" style="27" customWidth="1"/>
    <col min="13827" max="13827" width="78" style="27" customWidth="1"/>
    <col min="13828" max="14080" width="8.85546875" style="27"/>
    <col min="14081" max="14081" width="53" style="27" customWidth="1"/>
    <col min="14082" max="14082" width="27.5703125" style="27" customWidth="1"/>
    <col min="14083" max="14083" width="78" style="27" customWidth="1"/>
    <col min="14084" max="14336" width="8.85546875" style="27"/>
    <col min="14337" max="14337" width="53" style="27" customWidth="1"/>
    <col min="14338" max="14338" width="27.5703125" style="27" customWidth="1"/>
    <col min="14339" max="14339" width="78" style="27" customWidth="1"/>
    <col min="14340" max="14592" width="8.85546875" style="27"/>
    <col min="14593" max="14593" width="53" style="27" customWidth="1"/>
    <col min="14594" max="14594" width="27.5703125" style="27" customWidth="1"/>
    <col min="14595" max="14595" width="78" style="27" customWidth="1"/>
    <col min="14596" max="14848" width="8.85546875" style="27"/>
    <col min="14849" max="14849" width="53" style="27" customWidth="1"/>
    <col min="14850" max="14850" width="27.5703125" style="27" customWidth="1"/>
    <col min="14851" max="14851" width="78" style="27" customWidth="1"/>
    <col min="14852" max="15104" width="8.85546875" style="27"/>
    <col min="15105" max="15105" width="53" style="27" customWidth="1"/>
    <col min="15106" max="15106" width="27.5703125" style="27" customWidth="1"/>
    <col min="15107" max="15107" width="78" style="27" customWidth="1"/>
    <col min="15108" max="15360" width="8.85546875" style="27"/>
    <col min="15361" max="15361" width="53" style="27" customWidth="1"/>
    <col min="15362" max="15362" width="27.5703125" style="27" customWidth="1"/>
    <col min="15363" max="15363" width="78" style="27" customWidth="1"/>
    <col min="15364" max="15616" width="8.85546875" style="27"/>
    <col min="15617" max="15617" width="53" style="27" customWidth="1"/>
    <col min="15618" max="15618" width="27.5703125" style="27" customWidth="1"/>
    <col min="15619" max="15619" width="78" style="27" customWidth="1"/>
    <col min="15620" max="15872" width="8.85546875" style="27"/>
    <col min="15873" max="15873" width="53" style="27" customWidth="1"/>
    <col min="15874" max="15874" width="27.5703125" style="27" customWidth="1"/>
    <col min="15875" max="15875" width="78" style="27" customWidth="1"/>
    <col min="15876" max="16128" width="8.85546875" style="27"/>
    <col min="16129" max="16129" width="53" style="27" customWidth="1"/>
    <col min="16130" max="16130" width="27.5703125" style="27" customWidth="1"/>
    <col min="16131" max="16131" width="78" style="27" customWidth="1"/>
    <col min="16132" max="16384" width="8.85546875" style="27"/>
  </cols>
  <sheetData>
    <row r="2" spans="1:8" x14ac:dyDescent="0.25">
      <c r="A2" s="26" t="s">
        <v>45</v>
      </c>
      <c r="B2" s="26"/>
    </row>
    <row r="4" spans="1:8" s="26" customFormat="1" ht="42.75" customHeight="1" x14ac:dyDescent="0.25">
      <c r="A4" s="29" t="s">
        <v>46</v>
      </c>
      <c r="B4" s="29" t="s">
        <v>47</v>
      </c>
      <c r="C4" s="30" t="s">
        <v>48</v>
      </c>
      <c r="D4" s="31"/>
      <c r="E4" s="31"/>
      <c r="F4" s="31"/>
      <c r="G4" s="31"/>
      <c r="H4" s="31"/>
    </row>
    <row r="5" spans="1:8" s="34" customFormat="1" x14ac:dyDescent="0.25">
      <c r="A5" s="32">
        <v>1</v>
      </c>
      <c r="B5" s="32">
        <v>2</v>
      </c>
      <c r="C5" s="32">
        <v>3</v>
      </c>
      <c r="D5" s="33"/>
      <c r="E5" s="33"/>
      <c r="F5" s="33"/>
      <c r="G5" s="33"/>
      <c r="H5" s="33"/>
    </row>
    <row r="6" spans="1:8" x14ac:dyDescent="0.25">
      <c r="A6" s="38" t="s">
        <v>49</v>
      </c>
      <c r="B6" s="35"/>
      <c r="C6" s="36"/>
    </row>
    <row r="7" spans="1:8" ht="33.6" customHeight="1" x14ac:dyDescent="0.25">
      <c r="A7" s="101" t="s">
        <v>25</v>
      </c>
      <c r="B7" s="101"/>
      <c r="C7" s="101"/>
    </row>
    <row r="8" spans="1:8" ht="52.9" customHeight="1" x14ac:dyDescent="0.25">
      <c r="A8" s="37" t="s">
        <v>26</v>
      </c>
      <c r="B8" s="35" t="s">
        <v>86</v>
      </c>
      <c r="C8" s="36" t="s">
        <v>85</v>
      </c>
    </row>
  </sheetData>
  <mergeCells count="1">
    <mergeCell ref="A7:C7"/>
  </mergeCells>
  <pageMargins left="0.70866141732283472" right="0.51181102362204722" top="0.31496062992125984" bottom="0.31496062992125984" header="0.31496062992125984" footer="0.31496062992125984"/>
  <pageSetup paperSize="9" scale="83"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60" workbookViewId="0">
      <selection activeCell="I9" sqref="I9"/>
    </sheetView>
  </sheetViews>
  <sheetFormatPr defaultColWidth="8.85546875" defaultRowHeight="16.5" x14ac:dyDescent="0.25"/>
  <cols>
    <col min="1" max="1" width="26.85546875" style="39" customWidth="1"/>
    <col min="2" max="2" width="20.42578125" style="48" customWidth="1"/>
    <col min="3" max="3" width="16.7109375" style="48" customWidth="1"/>
    <col min="4" max="4" width="37" style="48" customWidth="1"/>
    <col min="5" max="16384" width="8.85546875" style="39"/>
  </cols>
  <sheetData>
    <row r="1" spans="1:4" ht="15.75" x14ac:dyDescent="0.25">
      <c r="A1" s="102"/>
      <c r="B1" s="102"/>
      <c r="C1" s="102"/>
      <c r="D1" s="102"/>
    </row>
    <row r="2" spans="1:4" ht="15.75" x14ac:dyDescent="0.25">
      <c r="A2" s="103" t="s">
        <v>50</v>
      </c>
      <c r="B2" s="103"/>
      <c r="C2" s="103"/>
      <c r="D2" s="103"/>
    </row>
    <row r="3" spans="1:4" ht="18.75" x14ac:dyDescent="0.25">
      <c r="A3" s="40"/>
      <c r="B3" s="41"/>
      <c r="C3" s="41"/>
      <c r="D3" s="41"/>
    </row>
    <row r="4" spans="1:4" s="45" customFormat="1" ht="31.5" x14ac:dyDescent="0.25">
      <c r="A4" s="42" t="s">
        <v>17</v>
      </c>
      <c r="B4" s="43" t="s">
        <v>51</v>
      </c>
      <c r="C4" s="43" t="s">
        <v>52</v>
      </c>
      <c r="D4" s="44" t="s">
        <v>53</v>
      </c>
    </row>
    <row r="5" spans="1:4" s="45" customFormat="1" ht="31.5" x14ac:dyDescent="0.25">
      <c r="A5" s="80" t="s">
        <v>54</v>
      </c>
      <c r="B5" s="75">
        <v>701.4</v>
      </c>
      <c r="C5" s="76">
        <v>701.4</v>
      </c>
      <c r="D5" s="77"/>
    </row>
    <row r="6" spans="1:4" s="45" customFormat="1" ht="43.9" customHeight="1" x14ac:dyDescent="0.25">
      <c r="A6" s="80" t="s">
        <v>56</v>
      </c>
      <c r="B6" s="75">
        <v>4682.3999999999996</v>
      </c>
      <c r="C6" s="78">
        <v>4672.3999999999996</v>
      </c>
      <c r="D6" s="77" t="s">
        <v>55</v>
      </c>
    </row>
    <row r="7" spans="1:4" s="45" customFormat="1" ht="64.150000000000006" customHeight="1" x14ac:dyDescent="0.25">
      <c r="A7" s="81" t="s">
        <v>57</v>
      </c>
      <c r="B7" s="76">
        <v>10025.799999999999</v>
      </c>
      <c r="C7" s="76">
        <v>9932.2000000000007</v>
      </c>
      <c r="D7" s="77" t="s">
        <v>89</v>
      </c>
    </row>
    <row r="8" spans="1:4" s="45" customFormat="1" ht="27" customHeight="1" x14ac:dyDescent="0.25">
      <c r="A8" s="82" t="s">
        <v>58</v>
      </c>
      <c r="B8" s="76">
        <v>1410</v>
      </c>
      <c r="C8" s="76">
        <v>1410</v>
      </c>
      <c r="D8" s="73"/>
    </row>
    <row r="9" spans="1:4" s="45" customFormat="1" ht="25.9" customHeight="1" x14ac:dyDescent="0.25">
      <c r="A9" s="83" t="s">
        <v>59</v>
      </c>
      <c r="B9" s="44">
        <f>SUM(B5:B8)</f>
        <v>16819.599999999999</v>
      </c>
      <c r="C9" s="79">
        <f>SUM(C5:C8)</f>
        <v>16716</v>
      </c>
      <c r="D9" s="74"/>
    </row>
    <row r="10" spans="1:4" x14ac:dyDescent="0.25">
      <c r="A10" s="46"/>
      <c r="B10" s="47"/>
      <c r="C10" s="47"/>
    </row>
    <row r="11" spans="1:4" x14ac:dyDescent="0.25">
      <c r="A11" s="46"/>
      <c r="B11" s="47"/>
      <c r="C11" s="47"/>
    </row>
    <row r="12" spans="1:4" x14ac:dyDescent="0.25">
      <c r="A12" s="46"/>
      <c r="B12" s="47"/>
      <c r="C12" s="47"/>
    </row>
    <row r="13" spans="1:4" x14ac:dyDescent="0.25">
      <c r="A13" s="46"/>
      <c r="B13" s="47"/>
      <c r="C13" s="47"/>
    </row>
  </sheetData>
  <mergeCells count="2">
    <mergeCell ref="A1:D1"/>
    <mergeCell ref="A2:D2"/>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іске асыру туралы есеп </vt:lpstr>
      <vt:lpstr>ведомствоаралық</vt:lpstr>
      <vt:lpstr>қаржы игеру</vt:lpstr>
      <vt:lpstr>ведомствоаралық!Область_печати</vt:lpstr>
      <vt:lpstr>'іске асыру туралы есеп '!Область_печати</vt:lpstr>
    </vt:vector>
  </TitlesOfParts>
  <Company>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Армат Мақсотов</cp:lastModifiedBy>
  <cp:lastPrinted>2018-02-27T11:29:59Z</cp:lastPrinted>
  <dcterms:created xsi:type="dcterms:W3CDTF">2012-02-15T14:27:37Z</dcterms:created>
  <dcterms:modified xsi:type="dcterms:W3CDTF">2018-03-06T11:15:08Z</dcterms:modified>
</cp:coreProperties>
</file>